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11" activeTab="13"/>
  </bookViews>
  <sheets>
    <sheet name="Enero" sheetId="1" r:id="rId1"/>
    <sheet name="Febrero" sheetId="2" r:id="rId2"/>
    <sheet name="Marzo" sheetId="3" r:id="rId3"/>
    <sheet name="Abril " sheetId="4" r:id="rId4"/>
    <sheet name="Mayo" sheetId="5" r:id="rId5"/>
    <sheet name="Junio" sheetId="6" r:id="rId6"/>
    <sheet name="Julio " sheetId="7" r:id="rId7"/>
    <sheet name="Agosto " sheetId="8" r:id="rId8"/>
    <sheet name="Setiembre" sheetId="9" r:id="rId9"/>
    <sheet name="Octubre " sheetId="10" r:id="rId10"/>
    <sheet name="Noviembre " sheetId="11" r:id="rId11"/>
    <sheet name="Diciembre" sheetId="12" r:id="rId12"/>
    <sheet name="Diciembre con compl" sheetId="13" r:id="rId13"/>
    <sheet name="Diciembre cierre" sheetId="14" r:id="rId14"/>
  </sheets>
  <definedNames>
    <definedName name="I_90">#N/A</definedName>
    <definedName name="II_90">#N/A</definedName>
    <definedName name="III_90">#N/A</definedName>
    <definedName name="IV_90">#N/A</definedName>
    <definedName name="V_90">#N/A</definedName>
  </definedNames>
  <calcPr fullCalcOnLoad="1"/>
</workbook>
</file>

<file path=xl/sharedStrings.xml><?xml version="1.0" encoding="utf-8"?>
<sst xmlns="http://schemas.openxmlformats.org/spreadsheetml/2006/main" count="561" uniqueCount="58">
  <si>
    <t>MUNICIPIOS</t>
  </si>
  <si>
    <t>TOTAL</t>
  </si>
  <si>
    <t>CAPITAL</t>
  </si>
  <si>
    <t>GODOY CRUZ</t>
  </si>
  <si>
    <t>GRAL. ALVEAR</t>
  </si>
  <si>
    <t>GUAYMALLEN</t>
  </si>
  <si>
    <t>JUNIN</t>
  </si>
  <si>
    <t>LA PAZ</t>
  </si>
  <si>
    <t>LAS HERAS</t>
  </si>
  <si>
    <t>LAVALLE</t>
  </si>
  <si>
    <t>LUJAN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</si>
  <si>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</si>
  <si>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</si>
  <si>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</si>
  <si>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</si>
  <si>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</si>
  <si>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</si>
  <si>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</si>
  <si>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</si>
  <si>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</si>
  <si>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IMP. INMOBIL.</t>
  </si>
  <si>
    <t>IMP.AUTOMOT.</t>
  </si>
  <si>
    <t>IMP.ING.BTOS.</t>
  </si>
  <si>
    <t>IMP.SELLOS</t>
  </si>
  <si>
    <t>COP. FEDERAL</t>
  </si>
  <si>
    <t>R.PETROLIF.</t>
  </si>
  <si>
    <t>R.GASIFERAS</t>
  </si>
  <si>
    <t>REG. URANIF.</t>
  </si>
  <si>
    <t>LEY 6253</t>
  </si>
  <si>
    <t>REG. HIDR.</t>
  </si>
  <si>
    <t>FONDO COMP.</t>
  </si>
  <si>
    <t>TOTAL LIQUID.</t>
  </si>
  <si>
    <t>Fuente:</t>
  </si>
  <si>
    <t>Página web del Ministerio de Hacienda de la Provincia de Mendoza:</t>
  </si>
  <si>
    <t>www.hacienda.mendoza.gov.ar</t>
  </si>
  <si>
    <t>DETERMINACION POR IMPUESTO Y POR MUNICIPIO</t>
  </si>
  <si>
    <t>ART.14º LEY 6396 MUNIC.</t>
  </si>
  <si>
    <t>SUBTOTAL LIQUID.</t>
  </si>
  <si>
    <t>ART.14º LEY 6396 PCIA.</t>
  </si>
  <si>
    <t>(*)Los importes correspondientes a diciembre están sujetos a ajustes de cierre.</t>
  </si>
  <si>
    <t>Institución: Dirección General de Finanzas.</t>
  </si>
  <si>
    <t>SUBTOTAL</t>
  </si>
  <si>
    <t>AJUSTE INDICES</t>
  </si>
  <si>
    <t xml:space="preserve">Nota: </t>
  </si>
  <si>
    <t>LIQUIDACION PARTICIPACION MUNICIPAL ACUMULADA A ENERO 2014</t>
  </si>
  <si>
    <t>LIQUIDACION PARTICIPACION MUNICIPAL ACUMULADA A FEBRERO 2014</t>
  </si>
  <si>
    <t>LIQUIDACION PARTICIPACION MUNICIPAL ACUMULADA A MARZO 2014</t>
  </si>
  <si>
    <t>LIQUIDACION PARTICIPACION MUNICIPAL ACUMULADA A ABRIL 2014</t>
  </si>
  <si>
    <t>LIQUIDACION PARTICIPACION MUNICIPAL ACUMULADA A MAYO 2014</t>
  </si>
  <si>
    <t>LIQUIDACION PARTICIPACION MUNICIPAL ACUMULADA A JUNIO 2014</t>
  </si>
  <si>
    <t>LIQUIDACION PARTICIPACION MUNICIPAL ACUMULADA A JULIO 2014</t>
  </si>
  <si>
    <t>LIQUIDACION PARTICIPACION MUNICIPAL ACUMULADA A AGOSTO 2014</t>
  </si>
  <si>
    <t>LIQUIDACION PARTICIPACION MUNICIPAL ACUMULADA A SETIEMBRE 2014</t>
  </si>
  <si>
    <t>LIQUIDACION PARTICIPACION MUNICIPAL ACUMULADA A OCTUBRE 2014</t>
  </si>
  <si>
    <t>LIQUIDACION PARTICIPACION MUNICIPAL ACUMULADA A NOVIEMBRE 2014</t>
  </si>
  <si>
    <t>LIQUIDACION PARTICIPACION MUNICIPAL ACUMULADA A DICIEMBRE 2014 (sin complementaria)</t>
  </si>
  <si>
    <t>LIQUIDACION PARTICIPACION MUNICIPAL ACUMULADA A DICIEMBRE 2014 (con complementaria)</t>
  </si>
  <si>
    <t>LIQUIDACION PARTICIPACION MUNICIPAL ACUMULADA A DICIEMBRE 2014 (con complementaria y cierre)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</si>
</sst>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.0000_);\(#,##0.0000\)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C0A]dddd\,\ dd&quot; de &quot;mmmm&quot; de &quot;yyyy"/>
    <numFmt numFmtId="188" formatCode="[$-2C0A]hh:mm:ss\ AM/PM"/>
    <numFmt numFmtId="189" formatCode="0.00_)"/>
    <numFmt numFmtId="190" formatCode="0.000_)"/>
    <numFmt numFmtId="191" formatCode="#,##0.000_);\(#,##0.000\)"/>
    <numFmt numFmtId="192" formatCode="#,##0.000"/>
    <numFmt numFmtId="193" formatCode="#,##0.000_ ;\-#,##0.000\ "/>
    <numFmt numFmtId="194" formatCode="_ * #,##0.0_ ;_ * \-#,##0.0_ ;_ * &quot;-&quot;??_ ;_ @_ "/>
    <numFmt numFmtId="195" formatCode="_ * #,##0.000_ ;_ * \-#,##0.000_ ;_ * &quot;-&quot;??_ ;_ @_ "/>
    <numFmt numFmtId="196" formatCode="#,##0.0;\-#,##0.0"/>
    <numFmt numFmtId="197" formatCode="#,##0.0"/>
    <numFmt numFmtId="198" formatCode="#,##0.0000"/>
    <numFmt numFmtId="199" formatCode="#,##0.00000"/>
    <numFmt numFmtId="200" formatCode="#,##0.000000"/>
    <numFmt numFmtId="201" formatCode="_-* #,##0.0\ _P_t_s_-;\-* #,##0.0\ _P_t_s_-;_-* &quot;-&quot;??\ _P_t_s_-;_-@_-"/>
    <numFmt numFmtId="202" formatCode="_-* #,##0.000\ _P_t_s_-;\-* #,##0.000\ _P_t_s_-;_-* &quot;-&quot;??\ _P_t_s_-;_-@_-"/>
    <numFmt numFmtId="203" formatCode="_-* #,##0.0000\ _P_t_s_-;\-* #,##0.0000\ _P_t_s_-;_-* &quot;-&quot;??\ _P_t_s_-;_-@_-"/>
    <numFmt numFmtId="204" formatCode="_-* #,##0\ _P_t_s_-;\-* #,##0\ _P_t_s_-;_-* &quot;-&quot;??\ _P_t_s_-;_-@_-"/>
    <numFmt numFmtId="205" formatCode="0.0000"/>
    <numFmt numFmtId="206" formatCode="0.00000"/>
    <numFmt numFmtId="207" formatCode="0.000000"/>
    <numFmt numFmtId="208" formatCode="0.0000000"/>
    <numFmt numFmtId="209" formatCode="#,##0.000;\-#,##0.000"/>
  </numFmts>
  <fonts count="51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8"/>
      <name val="Arial"/>
      <family val="2"/>
    </font>
    <font>
      <sz val="12"/>
      <name val="Courie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37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63">
    <xf numFmtId="0" fontId="0" fillId="0" borderId="0" xfId="0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37" fontId="5" fillId="0" borderId="11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37" fontId="5" fillId="0" borderId="1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Alignment="1">
      <alignment/>
    </xf>
    <xf numFmtId="37" fontId="9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left"/>
      <protection/>
    </xf>
    <xf numFmtId="37" fontId="7" fillId="0" borderId="11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/>
      <protection/>
    </xf>
    <xf numFmtId="37" fontId="7" fillId="0" borderId="1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37" fontId="10" fillId="0" borderId="11" xfId="0" applyNumberFormat="1" applyFont="1" applyBorder="1" applyAlignment="1" applyProtection="1">
      <alignment/>
      <protection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7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10" fillId="0" borderId="10" xfId="0" applyFont="1" applyBorder="1" applyAlignment="1" applyProtection="1">
      <alignment horizontal="center"/>
      <protection/>
    </xf>
    <xf numFmtId="37" fontId="10" fillId="0" borderId="10" xfId="0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0" fontId="11" fillId="33" borderId="0" xfId="0" applyFont="1" applyFill="1" applyAlignment="1">
      <alignment/>
    </xf>
    <xf numFmtId="37" fontId="12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left"/>
      <protection/>
    </xf>
    <xf numFmtId="37" fontId="0" fillId="0" borderId="11" xfId="0" applyNumberFormat="1" applyFont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11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3" fontId="5" fillId="0" borderId="11" xfId="0" applyNumberFormat="1" applyFont="1" applyBorder="1" applyAlignment="1" applyProtection="1">
      <alignment horizontal="left"/>
      <protection/>
    </xf>
    <xf numFmtId="3" fontId="10" fillId="0" borderId="11" xfId="0" applyNumberFormat="1" applyFont="1" applyBorder="1" applyAlignment="1" applyProtection="1">
      <alignment/>
      <protection/>
    </xf>
    <xf numFmtId="3" fontId="5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 applyProtection="1">
      <alignment horizontal="left"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1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left"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" fontId="0" fillId="0" borderId="11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0" fontId="16" fillId="0" borderId="10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left"/>
      <protection/>
    </xf>
    <xf numFmtId="37" fontId="16" fillId="0" borderId="11" xfId="0" applyNumberFormat="1" applyFont="1" applyBorder="1" applyAlignment="1" applyProtection="1">
      <alignment/>
      <protection/>
    </xf>
    <xf numFmtId="37" fontId="16" fillId="0" borderId="12" xfId="0" applyNumberFormat="1" applyFont="1" applyBorder="1" applyAlignment="1" applyProtection="1">
      <alignment/>
      <protection/>
    </xf>
    <xf numFmtId="37" fontId="16" fillId="0" borderId="13" xfId="0" applyNumberFormat="1" applyFont="1" applyBorder="1" applyAlignment="1" applyProtection="1">
      <alignment/>
      <protection/>
    </xf>
    <xf numFmtId="4" fontId="16" fillId="0" borderId="14" xfId="0" applyNumberFormat="1" applyFont="1" applyBorder="1" applyAlignment="1" applyProtection="1">
      <alignment/>
      <protection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37" fontId="16" fillId="0" borderId="15" xfId="0" applyNumberFormat="1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left"/>
      <protection/>
    </xf>
    <xf numFmtId="37" fontId="16" fillId="0" borderId="10" xfId="0" applyNumberFormat="1" applyFont="1" applyBorder="1" applyAlignment="1" applyProtection="1">
      <alignment/>
      <protection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179" fontId="5" fillId="0" borderId="0" xfId="47" applyFont="1" applyAlignment="1">
      <alignment/>
    </xf>
    <xf numFmtId="4" fontId="0" fillId="0" borderId="0" xfId="47" applyNumberFormat="1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left"/>
      <protection/>
    </xf>
    <xf numFmtId="37" fontId="7" fillId="0" borderId="11" xfId="0" applyNumberFormat="1" applyFont="1" applyBorder="1" applyAlignment="1" applyProtection="1">
      <alignment/>
      <protection/>
    </xf>
    <xf numFmtId="3" fontId="7" fillId="0" borderId="0" xfId="0" applyNumberFormat="1" applyFont="1" applyAlignment="1">
      <alignment/>
    </xf>
    <xf numFmtId="0" fontId="7" fillId="0" borderId="10" xfId="0" applyFont="1" applyBorder="1" applyAlignment="1" applyProtection="1">
      <alignment horizontal="left"/>
      <protection/>
    </xf>
    <xf numFmtId="37" fontId="7" fillId="0" borderId="1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 wrapText="1"/>
      <protection/>
    </xf>
    <xf numFmtId="37" fontId="16" fillId="0" borderId="11" xfId="0" applyNumberFormat="1" applyFont="1" applyFill="1" applyBorder="1" applyAlignment="1" applyProtection="1">
      <alignment/>
      <protection/>
    </xf>
    <xf numFmtId="179" fontId="7" fillId="0" borderId="0" xfId="47" applyFont="1" applyAlignment="1" applyProtection="1">
      <alignment horizontal="left"/>
      <protection/>
    </xf>
    <xf numFmtId="179" fontId="7" fillId="0" borderId="0" xfId="47" applyFont="1" applyAlignment="1">
      <alignment/>
    </xf>
    <xf numFmtId="0" fontId="0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 applyProtection="1">
      <alignment horizontal="left"/>
      <protection/>
    </xf>
    <xf numFmtId="37" fontId="11" fillId="0" borderId="16" xfId="0" applyNumberFormat="1" applyFont="1" applyFill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1" fillId="0" borderId="0" xfId="0" applyFont="1" applyAlignment="1">
      <alignment/>
    </xf>
    <xf numFmtId="200" fontId="5" fillId="0" borderId="0" xfId="0" applyNumberFormat="1" applyFont="1" applyAlignment="1">
      <alignment/>
    </xf>
    <xf numFmtId="3" fontId="7" fillId="0" borderId="11" xfId="0" applyNumberFormat="1" applyFont="1" applyFill="1" applyBorder="1" applyAlignment="1" applyProtection="1">
      <alignment/>
      <protection/>
    </xf>
    <xf numFmtId="39" fontId="7" fillId="0" borderId="0" xfId="0" applyNumberFormat="1" applyFont="1" applyAlignment="1">
      <alignment/>
    </xf>
    <xf numFmtId="0" fontId="5" fillId="0" borderId="0" xfId="0" applyFont="1" applyAlignment="1">
      <alignment/>
    </xf>
    <xf numFmtId="198" fontId="0" fillId="0" borderId="0" xfId="0" applyNumberFormat="1" applyAlignment="1">
      <alignment/>
    </xf>
    <xf numFmtId="200" fontId="5" fillId="0" borderId="0" xfId="47" applyNumberFormat="1" applyFont="1" applyAlignment="1">
      <alignment/>
    </xf>
    <xf numFmtId="204" fontId="5" fillId="0" borderId="0" xfId="47" applyNumberFormat="1" applyFont="1" applyBorder="1" applyAlignment="1">
      <alignment/>
    </xf>
    <xf numFmtId="204" fontId="5" fillId="0" borderId="0" xfId="47" applyNumberFormat="1" applyFont="1" applyAlignment="1">
      <alignment/>
    </xf>
    <xf numFmtId="208" fontId="0" fillId="0" borderId="0" xfId="47" applyNumberFormat="1" applyFont="1" applyAlignment="1">
      <alignment/>
    </xf>
    <xf numFmtId="37" fontId="3" fillId="34" borderId="0" xfId="0" applyNumberFormat="1" applyFont="1" applyFill="1" applyAlignment="1" applyProtection="1">
      <alignment horizontal="left"/>
      <protection/>
    </xf>
    <xf numFmtId="0" fontId="0" fillId="34" borderId="0" xfId="0" applyFill="1" applyAlignment="1">
      <alignment/>
    </xf>
    <xf numFmtId="37" fontId="4" fillId="34" borderId="0" xfId="0" applyNumberFormat="1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left"/>
      <protection/>
    </xf>
    <xf numFmtId="37" fontId="5" fillId="34" borderId="11" xfId="0" applyNumberFormat="1" applyFont="1" applyFill="1" applyBorder="1" applyAlignment="1" applyProtection="1">
      <alignment/>
      <protection/>
    </xf>
    <xf numFmtId="37" fontId="10" fillId="34" borderId="11" xfId="0" applyNumberFormat="1" applyFont="1" applyFill="1" applyBorder="1" applyAlignment="1" applyProtection="1">
      <alignment/>
      <protection/>
    </xf>
    <xf numFmtId="37" fontId="0" fillId="34" borderId="0" xfId="0" applyNumberFormat="1" applyFill="1" applyAlignment="1">
      <alignment/>
    </xf>
    <xf numFmtId="0" fontId="5" fillId="34" borderId="10" xfId="0" applyFont="1" applyFill="1" applyBorder="1" applyAlignment="1" applyProtection="1">
      <alignment horizontal="left"/>
      <protection/>
    </xf>
    <xf numFmtId="37" fontId="5" fillId="34" borderId="10" xfId="0" applyNumberFormat="1" applyFont="1" applyFill="1" applyBorder="1" applyAlignment="1" applyProtection="1">
      <alignment/>
      <protection/>
    </xf>
    <xf numFmtId="37" fontId="10" fillId="34" borderId="10" xfId="0" applyNumberFormat="1" applyFont="1" applyFill="1" applyBorder="1" applyAlignment="1" applyProtection="1">
      <alignment/>
      <protection/>
    </xf>
    <xf numFmtId="0" fontId="11" fillId="34" borderId="0" xfId="0" applyFont="1" applyFill="1" applyAlignment="1">
      <alignment/>
    </xf>
    <xf numFmtId="179" fontId="5" fillId="34" borderId="0" xfId="47" applyFont="1" applyFill="1" applyAlignment="1">
      <alignment/>
    </xf>
    <xf numFmtId="0" fontId="6" fillId="34" borderId="0" xfId="0" applyFont="1" applyFill="1" applyAlignment="1">
      <alignment/>
    </xf>
    <xf numFmtId="4" fontId="0" fillId="34" borderId="0" xfId="47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4" fontId="0" fillId="34" borderId="0" xfId="0" applyNumberFormat="1" applyFill="1" applyAlignment="1">
      <alignment/>
    </xf>
    <xf numFmtId="204" fontId="5" fillId="34" borderId="0" xfId="47" applyNumberFormat="1" applyFont="1" applyFill="1" applyBorder="1" applyAlignment="1">
      <alignment/>
    </xf>
    <xf numFmtId="204" fontId="5" fillId="34" borderId="0" xfId="47" applyNumberFormat="1" applyFont="1" applyFill="1" applyAlignment="1">
      <alignment/>
    </xf>
    <xf numFmtId="208" fontId="0" fillId="34" borderId="0" xfId="47" applyNumberFormat="1" applyFont="1" applyFill="1" applyAlignment="1">
      <alignment/>
    </xf>
    <xf numFmtId="209" fontId="0" fillId="34" borderId="0" xfId="0" applyNumberFormat="1" applyFill="1" applyAlignment="1">
      <alignment/>
    </xf>
    <xf numFmtId="179" fontId="0" fillId="34" borderId="0" xfId="47" applyFont="1" applyFill="1" applyAlignment="1">
      <alignment/>
    </xf>
    <xf numFmtId="179" fontId="0" fillId="34" borderId="0" xfId="47" applyFont="1" applyFill="1" applyAlignment="1">
      <alignment/>
    </xf>
    <xf numFmtId="179" fontId="0" fillId="34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M34"/>
  <sheetViews>
    <sheetView showGridLines="0" zoomScale="75" zoomScaleNormal="75" zoomScalePageLayoutView="0" workbookViewId="0" topLeftCell="A1">
      <selection activeCell="B25" sqref="B25:P25"/>
    </sheetView>
  </sheetViews>
  <sheetFormatPr defaultColWidth="11.421875" defaultRowHeight="12" customHeight="1"/>
  <cols>
    <col min="1" max="1" width="14.421875" style="16" customWidth="1"/>
    <col min="2" max="13" width="13.8515625" style="16" customWidth="1"/>
    <col min="14" max="16384" width="11.421875" style="16" customWidth="1"/>
  </cols>
  <sheetData>
    <row r="2" spans="1:8" ht="12">
      <c r="A2" s="12" t="s">
        <v>44</v>
      </c>
      <c r="B2" s="13"/>
      <c r="C2" s="14"/>
      <c r="D2" s="14"/>
      <c r="E2" s="15"/>
      <c r="F2" s="15"/>
      <c r="G2" s="15"/>
      <c r="H2" s="15"/>
    </row>
    <row r="3" spans="1:8" ht="12">
      <c r="A3" s="17" t="s">
        <v>35</v>
      </c>
      <c r="B3" s="13"/>
      <c r="C3" s="14"/>
      <c r="D3" s="14"/>
      <c r="E3" s="15"/>
      <c r="F3" s="15"/>
      <c r="G3" s="15"/>
      <c r="H3" s="15"/>
    </row>
    <row r="4" spans="1:8" ht="12">
      <c r="A4" s="17"/>
      <c r="B4" s="13"/>
      <c r="C4" s="14"/>
      <c r="D4" s="14"/>
      <c r="E4" s="15"/>
      <c r="F4" s="15"/>
      <c r="G4" s="15"/>
      <c r="H4" s="15"/>
    </row>
    <row r="5" spans="1:13" ht="20.25" customHeight="1">
      <c r="A5" s="18" t="s">
        <v>0</v>
      </c>
      <c r="B5" s="18" t="s">
        <v>20</v>
      </c>
      <c r="C5" s="18" t="s">
        <v>21</v>
      </c>
      <c r="D5" s="18" t="s">
        <v>22</v>
      </c>
      <c r="E5" s="18" t="s">
        <v>23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</row>
    <row r="6" spans="1:13" ht="18" customHeight="1">
      <c r="A6" s="19" t="s">
        <v>2</v>
      </c>
      <c r="B6" s="20">
        <v>74904.69219770882</v>
      </c>
      <c r="C6" s="20">
        <v>1661289.5098372998</v>
      </c>
      <c r="D6" s="20">
        <v>6517618.412951019</v>
      </c>
      <c r="E6" s="20">
        <v>745759.8311208036</v>
      </c>
      <c r="F6" s="20">
        <v>9046274.722495046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1041624.6795000001</v>
      </c>
      <c r="M6" s="20">
        <f>SUM(B6:L6)</f>
        <v>19087471.848101877</v>
      </c>
    </row>
    <row r="7" spans="1:13" ht="18" customHeight="1">
      <c r="A7" s="19" t="s">
        <v>4</v>
      </c>
      <c r="B7" s="20">
        <v>44973.5381770752</v>
      </c>
      <c r="C7" s="20">
        <v>337552.33414027997</v>
      </c>
      <c r="D7" s="20">
        <v>3913244.3097793935</v>
      </c>
      <c r="E7" s="20">
        <v>447761.7790259945</v>
      </c>
      <c r="F7" s="20">
        <v>5431475.247486377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f aca="true" t="shared" si="0" ref="M7:M23">SUM(B7:L7)</f>
        <v>10175007.208609119</v>
      </c>
    </row>
    <row r="8" spans="1:13" ht="18" customHeight="1">
      <c r="A8" s="19" t="s">
        <v>3</v>
      </c>
      <c r="B8" s="20">
        <v>127334.43179089921</v>
      </c>
      <c r="C8" s="20">
        <v>1766790.75581764</v>
      </c>
      <c r="D8" s="20">
        <v>11079642.848708026</v>
      </c>
      <c r="E8" s="20">
        <v>1267756.4190184223</v>
      </c>
      <c r="F8" s="20">
        <v>15378238.903550496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f t="shared" si="0"/>
        <v>29619763.358885482</v>
      </c>
    </row>
    <row r="9" spans="1:13" ht="18" customHeight="1">
      <c r="A9" s="19" t="s">
        <v>5</v>
      </c>
      <c r="B9" s="20">
        <v>151168.2800576256</v>
      </c>
      <c r="C9" s="20">
        <v>1983475.0774271998</v>
      </c>
      <c r="D9" s="20">
        <v>13153477.26090588</v>
      </c>
      <c r="E9" s="20">
        <v>1505048.985570033</v>
      </c>
      <c r="F9" s="20">
        <v>18256663.90990363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f t="shared" si="0"/>
        <v>35049833.51386437</v>
      </c>
    </row>
    <row r="10" spans="1:13" ht="18" customHeight="1">
      <c r="A10" s="19" t="s">
        <v>6</v>
      </c>
      <c r="B10" s="20">
        <v>35272.204797312006</v>
      </c>
      <c r="C10" s="20">
        <v>249483.97458263996</v>
      </c>
      <c r="D10" s="20">
        <v>3069110.421621516</v>
      </c>
      <c r="E10" s="20">
        <v>351174.17509001395</v>
      </c>
      <c r="F10" s="20">
        <v>4259840.67623406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f t="shared" si="0"/>
        <v>7964881.4523255415</v>
      </c>
    </row>
    <row r="11" spans="1:13" ht="18" customHeight="1">
      <c r="A11" s="19" t="s">
        <v>7</v>
      </c>
      <c r="B11" s="20">
        <v>28879.486942924803</v>
      </c>
      <c r="C11" s="20">
        <v>91167.53936611999</v>
      </c>
      <c r="D11" s="20">
        <v>2512866.288255607</v>
      </c>
      <c r="E11" s="20">
        <v>287527.5323015056</v>
      </c>
      <c r="F11" s="20">
        <v>3487789.149988624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41708.3205</v>
      </c>
      <c r="M11" s="20">
        <f t="shared" si="0"/>
        <v>6449938.317354782</v>
      </c>
    </row>
    <row r="12" spans="1:13" ht="18" customHeight="1">
      <c r="A12" s="19" t="s">
        <v>8</v>
      </c>
      <c r="B12" s="20">
        <v>127748.00873157122</v>
      </c>
      <c r="C12" s="20">
        <v>1051396.7500268398</v>
      </c>
      <c r="D12" s="20">
        <v>11115629.068057023</v>
      </c>
      <c r="E12" s="20">
        <v>1271874.0391618565</v>
      </c>
      <c r="F12" s="20">
        <v>15428186.784176357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f t="shared" si="0"/>
        <v>28994834.650153648</v>
      </c>
    </row>
    <row r="13" spans="1:13" ht="18" customHeight="1">
      <c r="A13" s="19" t="s">
        <v>9</v>
      </c>
      <c r="B13" s="20">
        <v>40436.008313702405</v>
      </c>
      <c r="C13" s="20">
        <v>177298.91154346</v>
      </c>
      <c r="D13" s="20">
        <v>3518424.0746361236</v>
      </c>
      <c r="E13" s="20">
        <v>402585.6037380328</v>
      </c>
      <c r="F13" s="20">
        <v>4883475.642905513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f t="shared" si="0"/>
        <v>9022220.241136832</v>
      </c>
    </row>
    <row r="14" spans="1:13" ht="18" customHeight="1">
      <c r="A14" s="19" t="s">
        <v>10</v>
      </c>
      <c r="B14" s="20">
        <v>74337.5009647872</v>
      </c>
      <c r="C14" s="20">
        <v>1029573.3588754599</v>
      </c>
      <c r="D14" s="20">
        <v>6468265.88355811</v>
      </c>
      <c r="E14" s="20">
        <v>740112.8092098084</v>
      </c>
      <c r="F14" s="20">
        <v>8977774.771922437</v>
      </c>
      <c r="G14" s="20">
        <v>1111575.2024821201</v>
      </c>
      <c r="H14" s="20">
        <v>799.8477527039998</v>
      </c>
      <c r="I14" s="20">
        <v>0</v>
      </c>
      <c r="J14" s="20">
        <v>0</v>
      </c>
      <c r="K14" s="20">
        <v>0</v>
      </c>
      <c r="L14" s="20">
        <v>0</v>
      </c>
      <c r="M14" s="20">
        <f t="shared" si="0"/>
        <v>18402439.374765426</v>
      </c>
    </row>
    <row r="15" spans="1:13" ht="18" customHeight="1">
      <c r="A15" s="19" t="s">
        <v>11</v>
      </c>
      <c r="B15" s="20">
        <v>103524.2164922112</v>
      </c>
      <c r="C15" s="20">
        <v>1239155.39342392</v>
      </c>
      <c r="D15" s="20">
        <v>9007864.79190154</v>
      </c>
      <c r="E15" s="20">
        <v>1030699.1450464363</v>
      </c>
      <c r="F15" s="20">
        <v>12502668.061804555</v>
      </c>
      <c r="G15" s="20">
        <v>95593.01631048002</v>
      </c>
      <c r="H15" s="20">
        <v>65.103886848</v>
      </c>
      <c r="I15" s="20">
        <v>0</v>
      </c>
      <c r="J15" s="20">
        <v>0</v>
      </c>
      <c r="K15" s="20">
        <v>0</v>
      </c>
      <c r="L15" s="20">
        <v>0</v>
      </c>
      <c r="M15" s="20">
        <f t="shared" si="0"/>
        <v>23979569.72886599</v>
      </c>
    </row>
    <row r="16" spans="1:13" ht="18" customHeight="1">
      <c r="A16" s="19" t="s">
        <v>12</v>
      </c>
      <c r="B16" s="20">
        <v>22073.192147865604</v>
      </c>
      <c r="C16" s="20">
        <v>170842.28694246</v>
      </c>
      <c r="D16" s="20">
        <v>1920635.9355407008</v>
      </c>
      <c r="E16" s="20">
        <v>219763.26936956323</v>
      </c>
      <c r="F16" s="20">
        <v>2665789.7431173283</v>
      </c>
      <c r="G16" s="20">
        <v>7337376.777574921</v>
      </c>
      <c r="H16" s="20">
        <v>129201.98507673599</v>
      </c>
      <c r="I16" s="20">
        <v>0</v>
      </c>
      <c r="J16" s="20">
        <v>0</v>
      </c>
      <c r="K16" s="20">
        <v>0</v>
      </c>
      <c r="L16" s="20">
        <v>0</v>
      </c>
      <c r="M16" s="20">
        <f t="shared" si="0"/>
        <v>12465683.189769575</v>
      </c>
    </row>
    <row r="17" spans="1:13" ht="18" customHeight="1">
      <c r="A17" s="19" t="s">
        <v>13</v>
      </c>
      <c r="B17" s="20">
        <v>32176.2859842816</v>
      </c>
      <c r="C17" s="20">
        <v>349045.12593006</v>
      </c>
      <c r="D17" s="20">
        <v>2799727.8653518884</v>
      </c>
      <c r="E17" s="20">
        <v>320350.8471591652</v>
      </c>
      <c r="F17" s="20">
        <v>3885945.1126919077</v>
      </c>
      <c r="G17" s="20">
        <v>1074808.6577473201</v>
      </c>
      <c r="H17" s="20">
        <v>1312.706942976</v>
      </c>
      <c r="I17" s="20">
        <v>0</v>
      </c>
      <c r="J17" s="20">
        <v>0</v>
      </c>
      <c r="K17" s="20">
        <v>0</v>
      </c>
      <c r="L17" s="20">
        <v>0</v>
      </c>
      <c r="M17" s="20">
        <f t="shared" si="0"/>
        <v>8463366.6018076</v>
      </c>
    </row>
    <row r="18" spans="1:13" ht="18" customHeight="1">
      <c r="A18" s="19" t="s">
        <v>14</v>
      </c>
      <c r="B18" s="20">
        <v>27733.287993062404</v>
      </c>
      <c r="C18" s="20">
        <v>204933.26483574</v>
      </c>
      <c r="D18" s="20">
        <v>2413133.051774103</v>
      </c>
      <c r="E18" s="20">
        <v>276115.8421897028</v>
      </c>
      <c r="F18" s="20">
        <v>3349362.166539812</v>
      </c>
      <c r="G18" s="20">
        <v>1409384.2148340002</v>
      </c>
      <c r="H18" s="20">
        <v>1485.4315407360002</v>
      </c>
      <c r="I18" s="20">
        <v>0</v>
      </c>
      <c r="J18" s="20">
        <v>0</v>
      </c>
      <c r="K18" s="20">
        <v>0</v>
      </c>
      <c r="L18" s="20">
        <v>0</v>
      </c>
      <c r="M18" s="20">
        <f t="shared" si="0"/>
        <v>7682147.259707157</v>
      </c>
    </row>
    <row r="19" spans="1:13" ht="18" customHeight="1">
      <c r="A19" s="19" t="s">
        <v>15</v>
      </c>
      <c r="B19" s="20">
        <v>73983.0064442112</v>
      </c>
      <c r="C19" s="20">
        <v>745481.8764314599</v>
      </c>
      <c r="D19" s="20">
        <v>6437420.5526875425</v>
      </c>
      <c r="E19" s="20">
        <v>736583.4205154363</v>
      </c>
      <c r="F19" s="20">
        <v>8934962.302814556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f t="shared" si="0"/>
        <v>16928431.158893205</v>
      </c>
    </row>
    <row r="20" spans="1:13" ht="18" customHeight="1">
      <c r="A20" s="19" t="s">
        <v>16</v>
      </c>
      <c r="B20" s="20">
        <v>114903.4906027008</v>
      </c>
      <c r="C20" s="20">
        <v>1258396.1347348997</v>
      </c>
      <c r="D20" s="20">
        <v>9997999.912846776</v>
      </c>
      <c r="E20" s="20">
        <v>1143992.5221357776</v>
      </c>
      <c r="F20" s="20">
        <v>13876948.320167506</v>
      </c>
      <c r="G20" s="20">
        <v>240208.09226736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f t="shared" si="0"/>
        <v>26632448.47275502</v>
      </c>
    </row>
    <row r="21" spans="1:13" ht="18" customHeight="1">
      <c r="A21" s="19" t="s">
        <v>17</v>
      </c>
      <c r="B21" s="20">
        <v>30025.6858927872</v>
      </c>
      <c r="C21" s="20">
        <v>107825.6308367</v>
      </c>
      <c r="D21" s="20">
        <v>2612599.5247371094</v>
      </c>
      <c r="E21" s="20">
        <v>298939.2224133084</v>
      </c>
      <c r="F21" s="20">
        <v>3626216.133437436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f t="shared" si="0"/>
        <v>6675606.197317341</v>
      </c>
    </row>
    <row r="22" spans="1:13" ht="18" customHeight="1">
      <c r="A22" s="19" t="s">
        <v>18</v>
      </c>
      <c r="B22" s="20">
        <v>46249.7184511488</v>
      </c>
      <c r="C22" s="20">
        <v>299974.77896246</v>
      </c>
      <c r="D22" s="20">
        <v>4024287.500913439</v>
      </c>
      <c r="E22" s="20">
        <v>460467.5783257336</v>
      </c>
      <c r="F22" s="20">
        <v>5585600.136274744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f t="shared" si="0"/>
        <v>10416579.712927524</v>
      </c>
    </row>
    <row r="23" spans="1:13" ht="18" customHeight="1">
      <c r="A23" s="19" t="s">
        <v>19</v>
      </c>
      <c r="B23" s="20">
        <v>25925.3659381248</v>
      </c>
      <c r="C23" s="20">
        <v>189566.49828536</v>
      </c>
      <c r="D23" s="20">
        <v>2255821.8643342066</v>
      </c>
      <c r="E23" s="20">
        <v>258115.95984840562</v>
      </c>
      <c r="F23" s="20">
        <v>3131018.5740896245</v>
      </c>
      <c r="G23" s="20">
        <v>986568.9503838001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f t="shared" si="0"/>
        <v>6847017.212879522</v>
      </c>
    </row>
    <row r="24" spans="1:13" ht="18" customHeight="1">
      <c r="A24" s="21" t="s">
        <v>1</v>
      </c>
      <c r="B24" s="22">
        <f aca="true" t="shared" si="1" ref="B24:H24">SUM(B6:B23)</f>
        <v>1181648.4019200003</v>
      </c>
      <c r="C24" s="22">
        <f t="shared" si="1"/>
        <v>12913249.201999996</v>
      </c>
      <c r="D24" s="22">
        <f t="shared" si="1"/>
        <v>102817769.56856</v>
      </c>
      <c r="E24" s="22">
        <f t="shared" si="1"/>
        <v>11764628.981240002</v>
      </c>
      <c r="F24" s="22">
        <f t="shared" si="1"/>
        <v>142708230.35960004</v>
      </c>
      <c r="G24" s="22">
        <f t="shared" si="1"/>
        <v>12255514.911600005</v>
      </c>
      <c r="H24" s="22">
        <f t="shared" si="1"/>
        <v>132865.0752</v>
      </c>
      <c r="I24" s="22">
        <f>SUM(I6:I23)</f>
        <v>0</v>
      </c>
      <c r="J24" s="22">
        <f>SUM(J6:J23)</f>
        <v>0</v>
      </c>
      <c r="K24" s="22">
        <f>SUM(K6:K23)</f>
        <v>0</v>
      </c>
      <c r="L24" s="22">
        <f>SUM(L6:L23)</f>
        <v>1083333</v>
      </c>
      <c r="M24" s="22">
        <f>SUM(M6:M23)</f>
        <v>284857239.50012</v>
      </c>
    </row>
    <row r="25" ht="12">
      <c r="A25" s="23"/>
    </row>
    <row r="26" ht="12">
      <c r="A26" s="23" t="s">
        <v>43</v>
      </c>
    </row>
    <row r="28" ht="12">
      <c r="A28" s="14" t="s">
        <v>32</v>
      </c>
    </row>
    <row r="29" ht="12">
      <c r="A29" s="24" t="s">
        <v>33</v>
      </c>
    </row>
    <row r="30" ht="12">
      <c r="A30" s="25" t="s">
        <v>34</v>
      </c>
    </row>
    <row r="31" ht="12">
      <c r="A31" s="24" t="s">
        <v>40</v>
      </c>
    </row>
    <row r="32" ht="12">
      <c r="A32" s="24"/>
    </row>
    <row r="33" ht="12">
      <c r="A33" s="24"/>
    </row>
    <row r="34" ht="12">
      <c r="A34" s="24"/>
    </row>
  </sheetData>
  <sheetProtection/>
  <printOptions/>
  <pageMargins left="0.7874015748031497" right="0.5905511811023623" top="0.984251968503937" bottom="0.5905511811023623" header="0" footer="0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AP55"/>
  <sheetViews>
    <sheetView showGridLines="0" zoomScale="75" zoomScaleNormal="75" zoomScalePageLayoutView="0" workbookViewId="0" topLeftCell="B1">
      <selection activeCell="A25" sqref="A25:IV26"/>
    </sheetView>
  </sheetViews>
  <sheetFormatPr defaultColWidth="11.421875" defaultRowHeight="12.75" customHeight="1"/>
  <cols>
    <col min="1" max="1" width="15.28125" style="0" customWidth="1"/>
    <col min="2" max="12" width="13.57421875" style="0" customWidth="1"/>
    <col min="13" max="13" width="14.140625" style="0" customWidth="1"/>
    <col min="14" max="14" width="17.421875" style="0" customWidth="1"/>
    <col min="15" max="15" width="15.421875" style="0" customWidth="1"/>
    <col min="16" max="16" width="13.7109375" style="0" bestFit="1" customWidth="1"/>
  </cols>
  <sheetData>
    <row r="2" ht="12.75">
      <c r="A2" s="1" t="s">
        <v>53</v>
      </c>
    </row>
    <row r="3" ht="12.75">
      <c r="A3" s="2" t="s">
        <v>35</v>
      </c>
    </row>
    <row r="5" spans="1:42" ht="12.75">
      <c r="A5" s="32" t="s">
        <v>0</v>
      </c>
      <c r="B5" s="32" t="s">
        <v>20</v>
      </c>
      <c r="C5" s="32" t="s">
        <v>21</v>
      </c>
      <c r="D5" s="32" t="s">
        <v>22</v>
      </c>
      <c r="E5" s="32" t="s">
        <v>23</v>
      </c>
      <c r="F5" s="32" t="s">
        <v>24</v>
      </c>
      <c r="G5" s="32" t="s">
        <v>25</v>
      </c>
      <c r="H5" s="32" t="s">
        <v>26</v>
      </c>
      <c r="I5" s="32" t="s">
        <v>27</v>
      </c>
      <c r="J5" s="32" t="s">
        <v>28</v>
      </c>
      <c r="K5" s="32" t="s">
        <v>29</v>
      </c>
      <c r="L5" s="32" t="s">
        <v>30</v>
      </c>
      <c r="M5" s="32" t="s">
        <v>41</v>
      </c>
      <c r="N5" s="32" t="s">
        <v>38</v>
      </c>
      <c r="O5" s="32" t="s">
        <v>42</v>
      </c>
      <c r="P5" s="32" t="s">
        <v>31</v>
      </c>
      <c r="Q5" s="54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</row>
    <row r="6" spans="1:16" s="28" customFormat="1" ht="17.25" customHeight="1">
      <c r="A6" s="56" t="s">
        <v>2</v>
      </c>
      <c r="B6" s="57">
        <v>3928808.3617640347</v>
      </c>
      <c r="C6" s="57">
        <v>45022824.90802993</v>
      </c>
      <c r="D6" s="57">
        <v>73473118.35679562</v>
      </c>
      <c r="E6" s="57">
        <v>8367826.351005603</v>
      </c>
      <c r="F6" s="57">
        <v>97492924.7933678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10416246.795000002</v>
      </c>
      <c r="M6" s="27">
        <f aca="true" t="shared" si="0" ref="M6:M23">SUM(B6:L6)</f>
        <v>238701749.56596303</v>
      </c>
      <c r="O6" s="58"/>
      <c r="P6" s="27">
        <f aca="true" t="shared" si="1" ref="P6:P23">+M6+N6+O6</f>
        <v>238701749.56596303</v>
      </c>
    </row>
    <row r="7" spans="1:16" s="28" customFormat="1" ht="17.25" customHeight="1">
      <c r="A7" s="56" t="s">
        <v>4</v>
      </c>
      <c r="B7" s="57">
        <v>2361221.0485769315</v>
      </c>
      <c r="C7" s="57">
        <v>9082654.93583607</v>
      </c>
      <c r="D7" s="57">
        <v>44162447.45976662</v>
      </c>
      <c r="E7" s="57">
        <v>5029694.25707689</v>
      </c>
      <c r="F7" s="57">
        <v>58598573.345844656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27">
        <f t="shared" si="0"/>
        <v>119234591.04710117</v>
      </c>
      <c r="O7" s="59"/>
      <c r="P7" s="27">
        <f t="shared" si="1"/>
        <v>119234591.04710117</v>
      </c>
    </row>
    <row r="8" spans="1:16" s="28" customFormat="1" ht="17.25" customHeight="1">
      <c r="A8" s="56" t="s">
        <v>3</v>
      </c>
      <c r="B8" s="57">
        <v>6682619.656470611</v>
      </c>
      <c r="C8" s="57">
        <v>46311142.98206304</v>
      </c>
      <c r="D8" s="57">
        <v>124980663.66839603</v>
      </c>
      <c r="E8" s="57">
        <v>14234083.11667437</v>
      </c>
      <c r="F8" s="57">
        <v>165836915.45086056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27">
        <f t="shared" si="0"/>
        <v>358045424.87446463</v>
      </c>
      <c r="O8" s="59"/>
      <c r="P8" s="27">
        <f t="shared" si="1"/>
        <v>358045424.87446463</v>
      </c>
    </row>
    <row r="9" spans="1:16" s="28" customFormat="1" ht="17.25" customHeight="1">
      <c r="A9" s="56" t="s">
        <v>5</v>
      </c>
      <c r="B9" s="57">
        <v>7939911.562441334</v>
      </c>
      <c r="C9" s="57">
        <v>54476434.13154713</v>
      </c>
      <c r="D9" s="57">
        <v>148508794.34533027</v>
      </c>
      <c r="E9" s="57">
        <v>16913846.013970427</v>
      </c>
      <c r="F9" s="57">
        <v>197052382.50570863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27">
        <f t="shared" si="0"/>
        <v>424891368.5589978</v>
      </c>
      <c r="N9" s="28">
        <v>44960211</v>
      </c>
      <c r="O9" s="59"/>
      <c r="P9" s="27">
        <f t="shared" si="1"/>
        <v>469851579.5589978</v>
      </c>
    </row>
    <row r="10" spans="1:16" s="28" customFormat="1" ht="17.25" customHeight="1">
      <c r="A10" s="56" t="s">
        <v>6</v>
      </c>
      <c r="B10" s="57">
        <v>1852091.2322836583</v>
      </c>
      <c r="C10" s="57">
        <v>6729828.997722229</v>
      </c>
      <c r="D10" s="57">
        <v>34640535.06052194</v>
      </c>
      <c r="E10" s="57">
        <v>3945241.0564109213</v>
      </c>
      <c r="F10" s="57">
        <v>45963939.47467321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27">
        <f t="shared" si="0"/>
        <v>93131635.82161196</v>
      </c>
      <c r="O10" s="59"/>
      <c r="P10" s="27">
        <f t="shared" si="1"/>
        <v>93131635.82161196</v>
      </c>
    </row>
    <row r="11" spans="1:16" s="28" customFormat="1" ht="17.25" customHeight="1">
      <c r="A11" s="56" t="s">
        <v>7</v>
      </c>
      <c r="B11" s="57">
        <v>1516989.4868378225</v>
      </c>
      <c r="C11" s="57">
        <v>2463002.5037296005</v>
      </c>
      <c r="D11" s="57">
        <v>28374186.958816443</v>
      </c>
      <c r="E11" s="57">
        <v>3231573.258184689</v>
      </c>
      <c r="F11" s="57">
        <v>37648873.854797155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417083.205</v>
      </c>
      <c r="M11" s="27">
        <f t="shared" si="0"/>
        <v>73651709.26736571</v>
      </c>
      <c r="O11" s="59"/>
      <c r="P11" s="27">
        <f t="shared" si="1"/>
        <v>73651709.26736571</v>
      </c>
    </row>
    <row r="12" spans="1:16" s="28" customFormat="1" ht="17.25" customHeight="1">
      <c r="A12" s="56" t="s">
        <v>8</v>
      </c>
      <c r="B12" s="57">
        <v>6712936.325452417</v>
      </c>
      <c r="C12" s="57">
        <v>28492929.70181841</v>
      </c>
      <c r="D12" s="57">
        <v>125566051.53586468</v>
      </c>
      <c r="E12" s="57">
        <v>14300936.013999876</v>
      </c>
      <c r="F12" s="57">
        <v>166608312.8638552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27">
        <f t="shared" si="0"/>
        <v>341681166.44099057</v>
      </c>
      <c r="O12" s="59"/>
      <c r="P12" s="27">
        <f t="shared" si="1"/>
        <v>341681166.44099057</v>
      </c>
    </row>
    <row r="13" spans="1:16" s="28" customFormat="1" ht="17.25" customHeight="1">
      <c r="A13" s="56" t="s">
        <v>9</v>
      </c>
      <c r="B13" s="57">
        <v>2125891.331690425</v>
      </c>
      <c r="C13" s="57">
        <v>4841374.308341669</v>
      </c>
      <c r="D13" s="57">
        <v>39767218.547793426</v>
      </c>
      <c r="E13" s="57">
        <v>4529179.942584298</v>
      </c>
      <c r="F13" s="57">
        <v>52764798.42295325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27">
        <f t="shared" si="0"/>
        <v>104028462.55336305</v>
      </c>
      <c r="O13" s="59"/>
      <c r="P13" s="27">
        <f t="shared" si="1"/>
        <v>104028462.55336305</v>
      </c>
    </row>
    <row r="14" spans="1:16" s="28" customFormat="1" ht="17.25" customHeight="1">
      <c r="A14" s="56" t="s">
        <v>10</v>
      </c>
      <c r="B14" s="57">
        <v>3907839.1966333236</v>
      </c>
      <c r="C14" s="57">
        <v>27713796.997876924</v>
      </c>
      <c r="D14" s="57">
        <v>73099737.51605453</v>
      </c>
      <c r="E14" s="57">
        <v>8325488.753585477</v>
      </c>
      <c r="F14" s="57">
        <v>96992015.98577105</v>
      </c>
      <c r="G14" s="57">
        <v>18815894.146715246</v>
      </c>
      <c r="H14" s="57">
        <v>116617.40165628001</v>
      </c>
      <c r="I14" s="57">
        <v>0</v>
      </c>
      <c r="J14" s="57">
        <v>0</v>
      </c>
      <c r="K14" s="57">
        <v>0</v>
      </c>
      <c r="L14" s="57">
        <v>0</v>
      </c>
      <c r="M14" s="27">
        <f t="shared" si="0"/>
        <v>228971389.99829283</v>
      </c>
      <c r="O14" s="59"/>
      <c r="P14" s="27">
        <f t="shared" si="1"/>
        <v>228971389.99829283</v>
      </c>
    </row>
    <row r="15" spans="1:16" s="28" customFormat="1" ht="17.25" customHeight="1">
      <c r="A15" s="56" t="s">
        <v>11</v>
      </c>
      <c r="B15" s="57">
        <v>5440037.9843351375</v>
      </c>
      <c r="C15" s="57">
        <v>33575744.44011378</v>
      </c>
      <c r="D15" s="57">
        <v>101756421.07145879</v>
      </c>
      <c r="E15" s="57">
        <v>11589216.209654287</v>
      </c>
      <c r="F15" s="57">
        <v>135016303.1846491</v>
      </c>
      <c r="G15" s="57">
        <v>1413931.321617996</v>
      </c>
      <c r="H15" s="57">
        <v>7661.530209816</v>
      </c>
      <c r="I15" s="57">
        <v>0</v>
      </c>
      <c r="J15" s="57">
        <v>0</v>
      </c>
      <c r="K15" s="57">
        <v>0</v>
      </c>
      <c r="L15" s="57">
        <v>0</v>
      </c>
      <c r="M15" s="27">
        <f t="shared" si="0"/>
        <v>288799315.74203897</v>
      </c>
      <c r="O15" s="59"/>
      <c r="P15" s="27">
        <f t="shared" si="1"/>
        <v>288799315.74203897</v>
      </c>
    </row>
    <row r="16" spans="1:16" s="28" customFormat="1" ht="17.25" customHeight="1">
      <c r="A16" s="56" t="s">
        <v>12</v>
      </c>
      <c r="B16" s="57">
        <v>1161092.145363697</v>
      </c>
      <c r="C16" s="57">
        <v>4793305.449109054</v>
      </c>
      <c r="D16" s="57">
        <v>21720854.665339287</v>
      </c>
      <c r="E16" s="57">
        <v>2473851.0332185</v>
      </c>
      <c r="F16" s="57">
        <v>28819753.37500827</v>
      </c>
      <c r="G16" s="57">
        <v>113098898.68190649</v>
      </c>
      <c r="H16" s="57">
        <v>18974717.19177143</v>
      </c>
      <c r="I16" s="57">
        <v>0</v>
      </c>
      <c r="J16" s="57">
        <v>0</v>
      </c>
      <c r="K16" s="57">
        <v>0</v>
      </c>
      <c r="L16" s="57">
        <v>0</v>
      </c>
      <c r="M16" s="27">
        <f t="shared" si="0"/>
        <v>191042472.54171672</v>
      </c>
      <c r="O16" s="59"/>
      <c r="P16" s="27">
        <f t="shared" si="1"/>
        <v>191042472.54171672</v>
      </c>
    </row>
    <row r="17" spans="1:16" s="28" customFormat="1" ht="17.25" customHeight="1">
      <c r="A17" s="56" t="s">
        <v>13</v>
      </c>
      <c r="B17" s="57">
        <v>1689932.4156394615</v>
      </c>
      <c r="C17" s="57">
        <v>9374045.105250375</v>
      </c>
      <c r="D17" s="57">
        <v>31608463.295474637</v>
      </c>
      <c r="E17" s="57">
        <v>3599924.292457409</v>
      </c>
      <c r="F17" s="57">
        <v>41940484.19795006</v>
      </c>
      <c r="G17" s="57">
        <v>16526687.019906193</v>
      </c>
      <c r="H17" s="57">
        <v>183428.56633573203</v>
      </c>
      <c r="I17" s="57">
        <v>0</v>
      </c>
      <c r="J17" s="57">
        <v>0</v>
      </c>
      <c r="K17" s="57">
        <v>0</v>
      </c>
      <c r="L17" s="57">
        <v>0</v>
      </c>
      <c r="M17" s="27">
        <f t="shared" si="0"/>
        <v>104922964.89301386</v>
      </c>
      <c r="O17" s="59"/>
      <c r="P17" s="27">
        <f t="shared" si="1"/>
        <v>104922964.89301386</v>
      </c>
    </row>
    <row r="18" spans="1:16" s="28" customFormat="1" ht="17.25" customHeight="1">
      <c r="A18" s="56" t="s">
        <v>14</v>
      </c>
      <c r="B18" s="57">
        <v>1457942.7454137073</v>
      </c>
      <c r="C18" s="57">
        <v>5607051.785712162</v>
      </c>
      <c r="D18" s="57">
        <v>27272238.447597373</v>
      </c>
      <c r="E18" s="57">
        <v>3106095.5373627148</v>
      </c>
      <c r="F18" s="57">
        <v>36186009.64456734</v>
      </c>
      <c r="G18" s="57">
        <v>22922222.63810418</v>
      </c>
      <c r="H18" s="57">
        <v>195913.559226744</v>
      </c>
      <c r="I18" s="57">
        <v>0</v>
      </c>
      <c r="J18" s="57">
        <v>0</v>
      </c>
      <c r="K18" s="57">
        <v>43888.69639446667</v>
      </c>
      <c r="L18" s="57">
        <v>0</v>
      </c>
      <c r="M18" s="27">
        <f t="shared" si="0"/>
        <v>96791363.0543787</v>
      </c>
      <c r="O18" s="59"/>
      <c r="P18" s="27">
        <f t="shared" si="1"/>
        <v>96791363.0543787</v>
      </c>
    </row>
    <row r="19" spans="1:16" s="28" customFormat="1" ht="17.25" customHeight="1">
      <c r="A19" s="56" t="s">
        <v>15</v>
      </c>
      <c r="B19" s="57">
        <v>3886895.9998368435</v>
      </c>
      <c r="C19" s="57">
        <v>20123941.109928414</v>
      </c>
      <c r="D19" s="57">
        <v>72703054.39169446</v>
      </c>
      <c r="E19" s="57">
        <v>8280260.721484185</v>
      </c>
      <c r="F19" s="57">
        <v>96467111.12330326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27">
        <f t="shared" si="0"/>
        <v>201461263.34624717</v>
      </c>
      <c r="O19" s="59"/>
      <c r="P19" s="27">
        <f t="shared" si="1"/>
        <v>201461263.34624717</v>
      </c>
    </row>
    <row r="20" spans="1:16" s="28" customFormat="1" ht="17.25" customHeight="1">
      <c r="A20" s="56" t="s">
        <v>16</v>
      </c>
      <c r="B20" s="57">
        <v>6033591.583666968</v>
      </c>
      <c r="C20" s="57">
        <v>34057353.287995994</v>
      </c>
      <c r="D20" s="57">
        <v>112849489.70338653</v>
      </c>
      <c r="E20" s="57">
        <v>12852531.612581383</v>
      </c>
      <c r="F20" s="57">
        <v>149737965.72121236</v>
      </c>
      <c r="G20" s="57">
        <v>3719596.535318844</v>
      </c>
      <c r="H20" s="57">
        <v>0</v>
      </c>
      <c r="I20" s="57">
        <v>0</v>
      </c>
      <c r="J20" s="57">
        <v>0</v>
      </c>
      <c r="K20" s="57">
        <v>849724.6636055333</v>
      </c>
      <c r="L20" s="57">
        <v>0</v>
      </c>
      <c r="M20" s="27">
        <f t="shared" si="0"/>
        <v>320100253.1077676</v>
      </c>
      <c r="O20" s="59"/>
      <c r="P20" s="27">
        <f t="shared" si="1"/>
        <v>320100253.1077676</v>
      </c>
    </row>
    <row r="21" spans="1:16" s="28" customFormat="1" ht="17.25" customHeight="1">
      <c r="A21" s="56" t="s">
        <v>17</v>
      </c>
      <c r="B21" s="57">
        <v>1577197.3347196835</v>
      </c>
      <c r="C21" s="57">
        <v>2899816.9872473204</v>
      </c>
      <c r="D21" s="57">
        <v>29500331.040242463</v>
      </c>
      <c r="E21" s="57">
        <v>3359831.280297584</v>
      </c>
      <c r="F21" s="57">
        <v>39143121.30320768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27">
        <f t="shared" si="0"/>
        <v>76480297.94571474</v>
      </c>
      <c r="O21" s="59"/>
      <c r="P21" s="27">
        <f t="shared" si="1"/>
        <v>76480297.94571474</v>
      </c>
    </row>
    <row r="22" spans="1:16" s="28" customFormat="1" ht="17.25" customHeight="1">
      <c r="A22" s="56" t="s">
        <v>18</v>
      </c>
      <c r="B22" s="57">
        <v>2431043.246047079</v>
      </c>
      <c r="C22" s="57">
        <v>8233488.752883897</v>
      </c>
      <c r="D22" s="57">
        <v>45474367.97046958</v>
      </c>
      <c r="E22" s="57">
        <v>5179169.726445125</v>
      </c>
      <c r="F22" s="57">
        <v>60337591.3074612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27">
        <f t="shared" si="0"/>
        <v>121655661.00330688</v>
      </c>
      <c r="O22" s="59"/>
      <c r="P22" s="27">
        <f t="shared" si="1"/>
        <v>121655661.00330688</v>
      </c>
    </row>
    <row r="23" spans="1:16" s="28" customFormat="1" ht="17.25" customHeight="1">
      <c r="A23" s="56" t="s">
        <v>19</v>
      </c>
      <c r="B23" s="57">
        <v>1363904.612786865</v>
      </c>
      <c r="C23" s="57">
        <v>5068473.774794081</v>
      </c>
      <c r="D23" s="57">
        <v>25515305.785637353</v>
      </c>
      <c r="E23" s="57">
        <v>2906015.8878462464</v>
      </c>
      <c r="F23" s="57">
        <v>33854210.46596954</v>
      </c>
      <c r="G23" s="57">
        <v>15842488.18043106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27">
        <f t="shared" si="0"/>
        <v>84550398.70746514</v>
      </c>
      <c r="O23" s="59"/>
      <c r="P23" s="27">
        <f t="shared" si="1"/>
        <v>84550398.70746514</v>
      </c>
    </row>
    <row r="24" spans="1:16" s="28" customFormat="1" ht="11.25">
      <c r="A24" s="60" t="s">
        <v>1</v>
      </c>
      <c r="B24" s="61">
        <f>SUM(B6:B23)</f>
        <v>62069946.26996</v>
      </c>
      <c r="C24" s="61">
        <f aca="true" t="shared" si="2" ref="C24:M24">SUM(C6:C23)</f>
        <v>348867210.1600002</v>
      </c>
      <c r="D24" s="61">
        <f t="shared" si="2"/>
        <v>1160973279.8206398</v>
      </c>
      <c r="E24" s="61">
        <f t="shared" si="2"/>
        <v>132224765.06483996</v>
      </c>
      <c r="F24" s="61">
        <f t="shared" si="2"/>
        <v>1540461287.0211604</v>
      </c>
      <c r="G24" s="61">
        <f t="shared" si="2"/>
        <v>192339718.52400002</v>
      </c>
      <c r="H24" s="61">
        <f t="shared" si="2"/>
        <v>19478338.249199998</v>
      </c>
      <c r="I24" s="61">
        <f t="shared" si="2"/>
        <v>0</v>
      </c>
      <c r="J24" s="61">
        <f t="shared" si="2"/>
        <v>0</v>
      </c>
      <c r="K24" s="61">
        <f t="shared" si="2"/>
        <v>893613.36</v>
      </c>
      <c r="L24" s="61">
        <f t="shared" si="2"/>
        <v>10833330.000000002</v>
      </c>
      <c r="M24" s="61">
        <f t="shared" si="2"/>
        <v>3468141488.4698005</v>
      </c>
      <c r="N24" s="62">
        <f>SUM(N6:N23)</f>
        <v>44960211</v>
      </c>
      <c r="O24" s="62">
        <f>SUM(O6:O23)</f>
        <v>0</v>
      </c>
      <c r="P24" s="62">
        <f>SUM(P6:P23)</f>
        <v>3513101699.4698005</v>
      </c>
    </row>
    <row r="25" s="130" customFormat="1" ht="12.75" customHeight="1"/>
    <row r="26" spans="2:16" ht="12.75" customHeight="1">
      <c r="B26" s="131"/>
      <c r="C26" s="131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 spans="1:16" ht="12.75">
      <c r="A27" s="8" t="s">
        <v>32</v>
      </c>
      <c r="P27" s="65"/>
    </row>
    <row r="28" ht="12.75">
      <c r="A28" s="9" t="s">
        <v>33</v>
      </c>
    </row>
    <row r="29" ht="12.75">
      <c r="A29" s="10" t="s">
        <v>34</v>
      </c>
    </row>
    <row r="30" ht="12.75">
      <c r="A30" s="9" t="s">
        <v>40</v>
      </c>
    </row>
    <row r="31" ht="12.75">
      <c r="A31" s="9"/>
    </row>
    <row r="32" ht="12.75">
      <c r="A32" s="9"/>
    </row>
    <row r="33" ht="12.75">
      <c r="A33" s="9"/>
    </row>
    <row r="34" spans="1:15" s="64" customFormat="1" ht="12.7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9"/>
    </row>
    <row r="35" spans="1:15" s="64" customFormat="1" ht="12.7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1:15" s="64" customFormat="1" ht="12.7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1:15" s="64" customFormat="1" ht="12.7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1:15" s="64" customFormat="1" ht="12.7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1:15" s="64" customFormat="1" ht="12.7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s="64" customFormat="1" ht="12.7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1:15" s="64" customFormat="1" ht="12.7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1:15" s="64" customFormat="1" ht="12.7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1:15" s="64" customFormat="1" ht="12.7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1:15" s="64" customFormat="1" ht="12.7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1:15" s="64" customFormat="1" ht="12.7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s="64" customFormat="1" ht="12.7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1:15" s="64" customFormat="1" ht="12.7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1:15" s="64" customFormat="1" ht="12.7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1:15" s="64" customFormat="1" ht="12.7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1:15" s="64" customFormat="1" ht="12.7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s="64" customFormat="1" ht="12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s="64" customFormat="1" ht="12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1:15" s="64" customFormat="1" ht="12.7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="64" customFormat="1" ht="12.75" customHeight="1"/>
    <row r="55" spans="2:15" s="90" customFormat="1" ht="12.75" customHeight="1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="64" customFormat="1" ht="12.75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75" zoomScaleNormal="75" zoomScalePageLayoutView="0" workbookViewId="0" topLeftCell="A1">
      <selection activeCell="A25" sqref="A25"/>
    </sheetView>
  </sheetViews>
  <sheetFormatPr defaultColWidth="11.421875" defaultRowHeight="12.75" customHeight="1"/>
  <cols>
    <col min="1" max="1" width="15.140625" style="0" customWidth="1"/>
    <col min="2" max="2" width="14.57421875" style="0" customWidth="1"/>
    <col min="3" max="12" width="13.421875" style="0" customWidth="1"/>
    <col min="13" max="13" width="14.28125" style="0" customWidth="1"/>
    <col min="14" max="14" width="18.8515625" style="0" customWidth="1"/>
    <col min="15" max="15" width="14.140625" style="0" customWidth="1"/>
    <col min="16" max="16" width="16.7109375" style="0" customWidth="1"/>
  </cols>
  <sheetData>
    <row r="2" ht="12.75">
      <c r="A2" s="1" t="s">
        <v>54</v>
      </c>
    </row>
    <row r="3" ht="12.75">
      <c r="A3" s="2" t="s">
        <v>35</v>
      </c>
    </row>
    <row r="5" spans="1:16" ht="34.5" customHeight="1">
      <c r="A5" s="3" t="s">
        <v>0</v>
      </c>
      <c r="B5" s="3" t="s">
        <v>20</v>
      </c>
      <c r="C5" s="3" t="s">
        <v>21</v>
      </c>
      <c r="D5" s="3" t="s">
        <v>22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27</v>
      </c>
      <c r="J5" s="3" t="s">
        <v>28</v>
      </c>
      <c r="K5" s="3" t="s">
        <v>29</v>
      </c>
      <c r="L5" s="3" t="s">
        <v>30</v>
      </c>
      <c r="M5" s="32" t="s">
        <v>41</v>
      </c>
      <c r="N5" s="32" t="s">
        <v>38</v>
      </c>
      <c r="O5" s="32" t="s">
        <v>42</v>
      </c>
      <c r="P5" s="32" t="s">
        <v>31</v>
      </c>
    </row>
    <row r="6" spans="1:16" ht="18" customHeight="1">
      <c r="A6" s="4" t="s">
        <v>2</v>
      </c>
      <c r="B6" s="5">
        <v>4323520.36332131</v>
      </c>
      <c r="C6" s="5">
        <v>48057538.309664465</v>
      </c>
      <c r="D6" s="5">
        <v>82389488.1861363</v>
      </c>
      <c r="E6" s="5">
        <v>9434620.099134909</v>
      </c>
      <c r="F6" s="5">
        <v>107695850.07481332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7">
        <v>11457871.4745</v>
      </c>
      <c r="M6" s="27">
        <f aca="true" t="shared" si="0" ref="M6:M23">SUM(B6:L6)</f>
        <v>263358888.50757033</v>
      </c>
      <c r="N6" s="28"/>
      <c r="O6" s="58"/>
      <c r="P6" s="27">
        <f aca="true" t="shared" si="1" ref="P6:P23">+M6+N6+O6</f>
        <v>263358888.50757033</v>
      </c>
    </row>
    <row r="7" spans="1:16" ht="18" customHeight="1">
      <c r="A7" s="4" t="s">
        <v>4</v>
      </c>
      <c r="B7" s="5">
        <v>2600788.0044043595</v>
      </c>
      <c r="C7" s="5">
        <v>9644245.440318044</v>
      </c>
      <c r="D7" s="5">
        <v>49564084.54052854</v>
      </c>
      <c r="E7" s="5">
        <v>5675749.411833605</v>
      </c>
      <c r="F7" s="5">
        <v>64786556.638802916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7">
        <v>0</v>
      </c>
      <c r="M7" s="27">
        <f t="shared" si="0"/>
        <v>132271424.03588746</v>
      </c>
      <c r="N7" s="28"/>
      <c r="O7" s="59"/>
      <c r="P7" s="27">
        <f t="shared" si="1"/>
        <v>132271424.03588746</v>
      </c>
    </row>
    <row r="8" spans="1:16" ht="18" customHeight="1">
      <c r="A8" s="4" t="s">
        <v>3</v>
      </c>
      <c r="B8" s="5">
        <v>7357860.186363655</v>
      </c>
      <c r="C8" s="5">
        <v>48216831.44432087</v>
      </c>
      <c r="D8" s="5">
        <v>140217444.09792763</v>
      </c>
      <c r="E8" s="5">
        <v>16056715.208803631</v>
      </c>
      <c r="F8" s="5">
        <v>183283664.81125402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27">
        <v>0</v>
      </c>
      <c r="M8" s="27">
        <f t="shared" si="0"/>
        <v>395132515.7486698</v>
      </c>
      <c r="N8" s="28"/>
      <c r="O8" s="59"/>
      <c r="P8" s="27">
        <f t="shared" si="1"/>
        <v>395132515.7486698</v>
      </c>
    </row>
    <row r="9" spans="1:16" ht="18" customHeight="1">
      <c r="A9" s="4" t="s">
        <v>5</v>
      </c>
      <c r="B9" s="5">
        <v>8748716.625914767</v>
      </c>
      <c r="C9" s="5">
        <v>58707196.728708506</v>
      </c>
      <c r="D9" s="5">
        <v>166731584.6938839</v>
      </c>
      <c r="E9" s="5">
        <v>19093055.657168083</v>
      </c>
      <c r="F9" s="5">
        <v>217937446.9391507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7">
        <v>0</v>
      </c>
      <c r="M9" s="27">
        <f t="shared" si="0"/>
        <v>471218000.64482594</v>
      </c>
      <c r="N9" s="28">
        <v>44960211</v>
      </c>
      <c r="O9" s="59"/>
      <c r="P9" s="27">
        <f t="shared" si="1"/>
        <v>516178211.64482594</v>
      </c>
    </row>
    <row r="10" spans="1:16" ht="18" customHeight="1">
      <c r="A10" s="4" t="s">
        <v>6</v>
      </c>
      <c r="B10" s="5">
        <v>2040218.0038570608</v>
      </c>
      <c r="C10" s="5">
        <v>7159088.734809364</v>
      </c>
      <c r="D10" s="5">
        <v>38881406.950767174</v>
      </c>
      <c r="E10" s="5">
        <v>4452444.418967409</v>
      </c>
      <c r="F10" s="5">
        <v>50822811.36802745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27">
        <v>0</v>
      </c>
      <c r="M10" s="27">
        <f t="shared" si="0"/>
        <v>103355969.47642845</v>
      </c>
      <c r="N10" s="28"/>
      <c r="O10" s="59"/>
      <c r="P10" s="27">
        <f t="shared" si="1"/>
        <v>103355969.47642845</v>
      </c>
    </row>
    <row r="11" spans="1:16" ht="18" customHeight="1">
      <c r="A11" s="4" t="s">
        <v>7</v>
      </c>
      <c r="B11" s="5">
        <v>1671652.7969319983</v>
      </c>
      <c r="C11" s="5">
        <v>2623026.97164634</v>
      </c>
      <c r="D11" s="5">
        <v>31858262.07220405</v>
      </c>
      <c r="E11" s="5">
        <v>3648211.0385565306</v>
      </c>
      <c r="F11" s="5">
        <v>41642350.05463144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7">
        <v>458791.52550000005</v>
      </c>
      <c r="M11" s="27">
        <f t="shared" si="0"/>
        <v>81902294.45947036</v>
      </c>
      <c r="N11" s="28"/>
      <c r="O11" s="59"/>
      <c r="P11" s="27">
        <f t="shared" si="1"/>
        <v>81902294.45947036</v>
      </c>
    </row>
    <row r="12" spans="1:16" ht="18" customHeight="1">
      <c r="A12" s="4" t="s">
        <v>8</v>
      </c>
      <c r="B12" s="5">
        <v>7399920.067439232</v>
      </c>
      <c r="C12" s="5">
        <v>30412603.595453385</v>
      </c>
      <c r="D12" s="5">
        <v>141030728.92310277</v>
      </c>
      <c r="E12" s="5">
        <v>16150016.68098579</v>
      </c>
      <c r="F12" s="5">
        <v>184341576.99776807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27">
        <v>0</v>
      </c>
      <c r="M12" s="27">
        <f t="shared" si="0"/>
        <v>379334846.2647492</v>
      </c>
      <c r="N12" s="28"/>
      <c r="O12" s="59"/>
      <c r="P12" s="27">
        <f t="shared" si="1"/>
        <v>379334846.2647492</v>
      </c>
    </row>
    <row r="13" spans="1:16" ht="18" customHeight="1">
      <c r="A13" s="4" t="s">
        <v>9</v>
      </c>
      <c r="B13" s="5">
        <v>2344505.4545317465</v>
      </c>
      <c r="C13" s="5">
        <v>5195854.595321554</v>
      </c>
      <c r="D13" s="5">
        <v>44683980.907812305</v>
      </c>
      <c r="E13" s="5">
        <v>5116969.563952606</v>
      </c>
      <c r="F13" s="5">
        <v>58405902.49560458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27">
        <v>0</v>
      </c>
      <c r="M13" s="27">
        <f t="shared" si="0"/>
        <v>115747213.01722279</v>
      </c>
      <c r="N13" s="28"/>
      <c r="O13" s="59"/>
      <c r="P13" s="27">
        <f t="shared" si="1"/>
        <v>115747213.01722279</v>
      </c>
    </row>
    <row r="14" spans="1:16" ht="18" customHeight="1">
      <c r="A14" s="4" t="s">
        <v>10</v>
      </c>
      <c r="B14" s="5">
        <v>4309299.454841417</v>
      </c>
      <c r="C14" s="5">
        <v>29435679.36176182</v>
      </c>
      <c r="D14" s="5">
        <v>82130493.47528787</v>
      </c>
      <c r="E14" s="5">
        <v>9405135.32493604</v>
      </c>
      <c r="F14" s="5">
        <v>107352032.68767932</v>
      </c>
      <c r="G14" s="5">
        <v>20631022.07305319</v>
      </c>
      <c r="H14" s="5">
        <v>123795.34597132799</v>
      </c>
      <c r="I14" s="5">
        <v>0</v>
      </c>
      <c r="J14" s="5">
        <v>0</v>
      </c>
      <c r="K14" s="5">
        <v>0</v>
      </c>
      <c r="L14" s="27">
        <v>0</v>
      </c>
      <c r="M14" s="27">
        <f t="shared" si="0"/>
        <v>253387457.72353095</v>
      </c>
      <c r="N14" s="28"/>
      <c r="O14" s="59"/>
      <c r="P14" s="27">
        <f t="shared" si="1"/>
        <v>253387457.72353095</v>
      </c>
    </row>
    <row r="15" spans="1:16" ht="18" customHeight="1">
      <c r="A15" s="4" t="s">
        <v>11</v>
      </c>
      <c r="B15" s="5">
        <v>5996776.819217394</v>
      </c>
      <c r="C15" s="5">
        <v>35833641.38471556</v>
      </c>
      <c r="D15" s="5">
        <v>114289073.28483716</v>
      </c>
      <c r="E15" s="5">
        <v>13087718.608510006</v>
      </c>
      <c r="F15" s="5">
        <v>149387487.97768962</v>
      </c>
      <c r="G15" s="5">
        <v>1589326.708241916</v>
      </c>
      <c r="H15" s="5">
        <v>8078.874148092</v>
      </c>
      <c r="I15" s="5">
        <v>0</v>
      </c>
      <c r="J15" s="5">
        <v>0</v>
      </c>
      <c r="K15" s="5">
        <v>0</v>
      </c>
      <c r="L15" s="27">
        <v>0</v>
      </c>
      <c r="M15" s="27">
        <f t="shared" si="0"/>
        <v>320192103.6573598</v>
      </c>
      <c r="N15" s="28"/>
      <c r="O15" s="59"/>
      <c r="P15" s="27">
        <f t="shared" si="1"/>
        <v>320192103.6573598</v>
      </c>
    </row>
    <row r="16" spans="1:16" ht="18" customHeight="1">
      <c r="A16" s="4" t="s">
        <v>12</v>
      </c>
      <c r="B16" s="5">
        <v>1281107.1816577236</v>
      </c>
      <c r="C16" s="5">
        <v>5242776.151416487</v>
      </c>
      <c r="D16" s="5">
        <v>24417481.797273647</v>
      </c>
      <c r="E16" s="5">
        <v>2796170.9207603754</v>
      </c>
      <c r="F16" s="5">
        <v>31915436.06293852</v>
      </c>
      <c r="G16" s="5">
        <v>125561485.72604294</v>
      </c>
      <c r="H16" s="5">
        <v>20430929.01656832</v>
      </c>
      <c r="I16" s="5">
        <v>0</v>
      </c>
      <c r="J16" s="5">
        <v>0</v>
      </c>
      <c r="K16" s="5">
        <v>0</v>
      </c>
      <c r="L16" s="27">
        <v>0</v>
      </c>
      <c r="M16" s="27">
        <f t="shared" si="0"/>
        <v>211645386.856658</v>
      </c>
      <c r="N16" s="28"/>
      <c r="O16" s="59"/>
      <c r="P16" s="27">
        <f t="shared" si="1"/>
        <v>211645386.856658</v>
      </c>
    </row>
    <row r="17" spans="1:16" ht="18" customHeight="1">
      <c r="A17" s="4" t="s">
        <v>13</v>
      </c>
      <c r="B17" s="5">
        <v>1861994.1217569741</v>
      </c>
      <c r="C17" s="5">
        <v>9939736.494860038</v>
      </c>
      <c r="D17" s="5">
        <v>35485459.51581844</v>
      </c>
      <c r="E17" s="5">
        <v>4063570.674281697</v>
      </c>
      <c r="F17" s="5">
        <v>46383646.16293897</v>
      </c>
      <c r="G17" s="5">
        <v>18330188.27678832</v>
      </c>
      <c r="H17" s="5">
        <v>193542.191019924</v>
      </c>
      <c r="I17" s="5">
        <v>0</v>
      </c>
      <c r="J17" s="5">
        <v>0</v>
      </c>
      <c r="K17" s="5">
        <v>0</v>
      </c>
      <c r="L17" s="27">
        <v>0</v>
      </c>
      <c r="M17" s="27">
        <f t="shared" si="0"/>
        <v>116258137.43746436</v>
      </c>
      <c r="N17" s="28"/>
      <c r="O17" s="59"/>
      <c r="P17" s="27">
        <f t="shared" si="1"/>
        <v>116258137.43746436</v>
      </c>
    </row>
    <row r="18" spans="1:16" ht="18" customHeight="1">
      <c r="A18" s="4" t="s">
        <v>14</v>
      </c>
      <c r="B18" s="5">
        <v>1607755.227806191</v>
      </c>
      <c r="C18" s="5">
        <v>6026110.243908232</v>
      </c>
      <c r="D18" s="5">
        <v>30642088.344197948</v>
      </c>
      <c r="E18" s="5">
        <v>3508965.203648528</v>
      </c>
      <c r="F18" s="5">
        <v>40051978.50282855</v>
      </c>
      <c r="G18" s="5">
        <v>25423337.770738333</v>
      </c>
      <c r="H18" s="5">
        <v>208328.195892336</v>
      </c>
      <c r="I18" s="5">
        <v>0</v>
      </c>
      <c r="J18" s="5">
        <v>0</v>
      </c>
      <c r="K18" s="5">
        <v>44776.16954523334</v>
      </c>
      <c r="L18" s="27">
        <v>0</v>
      </c>
      <c r="M18" s="27">
        <f t="shared" si="0"/>
        <v>107513339.65856536</v>
      </c>
      <c r="N18" s="28"/>
      <c r="O18" s="59"/>
      <c r="P18" s="27">
        <f t="shared" si="1"/>
        <v>107513339.65856536</v>
      </c>
    </row>
    <row r="19" spans="1:16" ht="18" customHeight="1">
      <c r="A19" s="4" t="s">
        <v>15</v>
      </c>
      <c r="B19" s="5">
        <v>4283882.552785025</v>
      </c>
      <c r="C19" s="5">
        <v>21418870.267968785</v>
      </c>
      <c r="D19" s="5">
        <v>81642934.75119627</v>
      </c>
      <c r="E19" s="5">
        <v>9349257.40693017</v>
      </c>
      <c r="F19" s="5">
        <v>106716128.32310282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27">
        <v>0</v>
      </c>
      <c r="M19" s="27">
        <f t="shared" si="0"/>
        <v>223411073.30198306</v>
      </c>
      <c r="N19" s="28"/>
      <c r="O19" s="59"/>
      <c r="P19" s="27">
        <f t="shared" si="1"/>
        <v>223411073.30198306</v>
      </c>
    </row>
    <row r="20" spans="1:16" ht="18" customHeight="1">
      <c r="A20" s="4" t="s">
        <v>16</v>
      </c>
      <c r="B20" s="5">
        <v>6646636.417807152</v>
      </c>
      <c r="C20" s="5">
        <v>36316878.75983673</v>
      </c>
      <c r="D20" s="5">
        <v>126668363.05096146</v>
      </c>
      <c r="E20" s="5">
        <v>14505235.993665721</v>
      </c>
      <c r="F20" s="5">
        <v>165571121.17119017</v>
      </c>
      <c r="G20" s="5">
        <v>4144666.59613854</v>
      </c>
      <c r="H20" s="5">
        <v>0</v>
      </c>
      <c r="I20" s="5">
        <v>0</v>
      </c>
      <c r="J20" s="5">
        <v>0</v>
      </c>
      <c r="K20" s="5">
        <v>848837.1904547666</v>
      </c>
      <c r="L20" s="27">
        <v>0</v>
      </c>
      <c r="M20" s="27">
        <f t="shared" si="0"/>
        <v>354701739.18005455</v>
      </c>
      <c r="N20" s="28"/>
      <c r="O20" s="59"/>
      <c r="P20" s="27">
        <f t="shared" si="1"/>
        <v>354701739.18005455</v>
      </c>
    </row>
    <row r="21" spans="1:16" ht="18" customHeight="1">
      <c r="A21" s="4" t="s">
        <v>17</v>
      </c>
      <c r="B21" s="5">
        <v>1737999.0822439473</v>
      </c>
      <c r="C21" s="5">
        <v>3077954.1657760004</v>
      </c>
      <c r="D21" s="5">
        <v>33122685.730552573</v>
      </c>
      <c r="E21" s="5">
        <v>3793005.0118543967</v>
      </c>
      <c r="F21" s="5">
        <v>43295094.717192516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27">
        <v>0</v>
      </c>
      <c r="M21" s="27">
        <f t="shared" si="0"/>
        <v>85026738.70761943</v>
      </c>
      <c r="N21" s="28"/>
      <c r="O21" s="59"/>
      <c r="P21" s="27">
        <f t="shared" si="1"/>
        <v>85026738.70761943</v>
      </c>
    </row>
    <row r="22" spans="1:16" ht="18" customHeight="1">
      <c r="A22" s="4" t="s">
        <v>18</v>
      </c>
      <c r="B22" s="5">
        <v>2680535.0141138895</v>
      </c>
      <c r="C22" s="5">
        <v>8868824.41949194</v>
      </c>
      <c r="D22" s="5">
        <v>51087696.28161468</v>
      </c>
      <c r="E22" s="5">
        <v>5850278.852383395</v>
      </c>
      <c r="F22" s="5">
        <v>66776421.419638984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27">
        <v>0</v>
      </c>
      <c r="M22" s="27">
        <f t="shared" si="0"/>
        <v>135263755.98724288</v>
      </c>
      <c r="N22" s="28"/>
      <c r="O22" s="59"/>
      <c r="P22" s="27">
        <f t="shared" si="1"/>
        <v>135263755.98724288</v>
      </c>
    </row>
    <row r="23" spans="1:16" ht="18" customHeight="1">
      <c r="A23" s="4" t="s">
        <v>19</v>
      </c>
      <c r="B23" s="5">
        <v>1505064.9053661537</v>
      </c>
      <c r="C23" s="5">
        <v>5356708.319021921</v>
      </c>
      <c r="D23" s="5">
        <v>28686288.085097402</v>
      </c>
      <c r="E23" s="5">
        <v>3285017.344107085</v>
      </c>
      <c r="F23" s="5">
        <v>37494970.46182847</v>
      </c>
      <c r="G23" s="5">
        <v>17640315.077396773</v>
      </c>
      <c r="H23" s="5">
        <v>0</v>
      </c>
      <c r="I23" s="5">
        <v>0</v>
      </c>
      <c r="J23" s="5">
        <v>0</v>
      </c>
      <c r="K23" s="5">
        <v>0</v>
      </c>
      <c r="L23" s="27">
        <v>0</v>
      </c>
      <c r="M23" s="27">
        <f t="shared" si="0"/>
        <v>93968364.1928178</v>
      </c>
      <c r="N23" s="28"/>
      <c r="O23" s="59"/>
      <c r="P23" s="27">
        <f t="shared" si="1"/>
        <v>93968364.1928178</v>
      </c>
    </row>
    <row r="24" spans="1:16" ht="18" customHeight="1">
      <c r="A24" s="6" t="s">
        <v>1</v>
      </c>
      <c r="B24" s="7">
        <f>SUM(B6:B23)</f>
        <v>68398232.28035998</v>
      </c>
      <c r="C24" s="7">
        <f aca="true" t="shared" si="2" ref="C24:O24">SUM(C6:C23)</f>
        <v>371533565.38900006</v>
      </c>
      <c r="D24" s="7">
        <f t="shared" si="2"/>
        <v>1303529544.6892004</v>
      </c>
      <c r="E24" s="7">
        <f t="shared" si="2"/>
        <v>149272137.42047998</v>
      </c>
      <c r="F24" s="7">
        <f t="shared" si="2"/>
        <v>1703860476.8670805</v>
      </c>
      <c r="G24" s="7">
        <f t="shared" si="2"/>
        <v>213320342.22840002</v>
      </c>
      <c r="H24" s="7">
        <f t="shared" si="2"/>
        <v>20964673.623600002</v>
      </c>
      <c r="I24" s="7">
        <f t="shared" si="2"/>
        <v>0</v>
      </c>
      <c r="J24" s="7">
        <f t="shared" si="2"/>
        <v>0</v>
      </c>
      <c r="K24" s="7">
        <f t="shared" si="2"/>
        <v>893613.36</v>
      </c>
      <c r="L24" s="7">
        <f t="shared" si="2"/>
        <v>11916663</v>
      </c>
      <c r="M24" s="7">
        <f t="shared" si="2"/>
        <v>3843689248.85812</v>
      </c>
      <c r="N24" s="7">
        <f t="shared" si="2"/>
        <v>44960211</v>
      </c>
      <c r="O24" s="7">
        <f t="shared" si="2"/>
        <v>0</v>
      </c>
      <c r="P24" s="7">
        <f>SUM(P6:P23)</f>
        <v>3888649459.85812</v>
      </c>
    </row>
    <row r="25" s="106" customFormat="1" ht="12.75" customHeight="1"/>
    <row r="26" spans="2:16" ht="12.75" customHeight="1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</row>
    <row r="27" spans="1:16" ht="12.75">
      <c r="A27" s="8" t="s">
        <v>32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ht="12.75">
      <c r="A28" s="9" t="s">
        <v>33</v>
      </c>
    </row>
    <row r="29" ht="12.75">
      <c r="A29" s="10" t="s">
        <v>34</v>
      </c>
    </row>
    <row r="30" ht="12.75">
      <c r="A30" s="9" t="s">
        <v>40</v>
      </c>
    </row>
    <row r="31" ht="12.75">
      <c r="A31" s="9"/>
    </row>
    <row r="32" ht="12.75">
      <c r="A32" s="9"/>
    </row>
    <row r="33" ht="12.75">
      <c r="A33" s="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80" zoomScaleNormal="80" zoomScalePageLayoutView="0" workbookViewId="0" topLeftCell="G1">
      <selection activeCell="G1" sqref="A1:IV16384"/>
    </sheetView>
  </sheetViews>
  <sheetFormatPr defaultColWidth="11.421875" defaultRowHeight="12.75" customHeight="1"/>
  <cols>
    <col min="1" max="1" width="14.7109375" style="0" customWidth="1"/>
    <col min="2" max="2" width="13.57421875" style="0" customWidth="1"/>
    <col min="3" max="4" width="14.8515625" style="0" customWidth="1"/>
    <col min="5" max="5" width="13.57421875" style="0" customWidth="1"/>
    <col min="6" max="6" width="14.8515625" style="0" customWidth="1"/>
    <col min="7" max="12" width="13.57421875" style="0" customWidth="1"/>
    <col min="13" max="13" width="17.140625" style="0" customWidth="1"/>
    <col min="14" max="14" width="18.00390625" style="0" customWidth="1"/>
    <col min="15" max="15" width="14.57421875" style="0" customWidth="1"/>
    <col min="16" max="16" width="14.421875" style="0" customWidth="1"/>
  </cols>
  <sheetData>
    <row r="2" ht="12.75">
      <c r="A2" s="1" t="s">
        <v>55</v>
      </c>
    </row>
    <row r="3" ht="12.75">
      <c r="A3" s="2" t="s">
        <v>35</v>
      </c>
    </row>
    <row r="5" spans="1:16" ht="33" customHeight="1">
      <c r="A5" s="3" t="s">
        <v>0</v>
      </c>
      <c r="B5" s="3" t="s">
        <v>20</v>
      </c>
      <c r="C5" s="3" t="s">
        <v>21</v>
      </c>
      <c r="D5" s="3" t="s">
        <v>22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27</v>
      </c>
      <c r="J5" s="3" t="s">
        <v>28</v>
      </c>
      <c r="K5" s="3" t="s">
        <v>29</v>
      </c>
      <c r="L5" s="3" t="s">
        <v>30</v>
      </c>
      <c r="M5" s="26" t="s">
        <v>37</v>
      </c>
      <c r="N5" s="32" t="s">
        <v>38</v>
      </c>
      <c r="O5" s="32" t="s">
        <v>42</v>
      </c>
      <c r="P5" s="3" t="s">
        <v>31</v>
      </c>
    </row>
    <row r="6" spans="1:18" ht="16.5" customHeight="1">
      <c r="A6" s="4" t="s">
        <v>2</v>
      </c>
      <c r="B6" s="5">
        <v>4548872.247963491</v>
      </c>
      <c r="C6" s="5">
        <v>50906588.933854304</v>
      </c>
      <c r="D6" s="5">
        <v>91459151.40760681</v>
      </c>
      <c r="E6" s="5">
        <v>10366459.389807934</v>
      </c>
      <c r="F6" s="5">
        <v>118311933.92998125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12499500</v>
      </c>
      <c r="M6" s="27">
        <f aca="true" t="shared" si="0" ref="M6:M23">SUM(B6:L6)</f>
        <v>288092505.9092138</v>
      </c>
      <c r="N6" s="27"/>
      <c r="O6" s="27"/>
      <c r="P6" s="5">
        <f>+M6+N6+O6</f>
        <v>288092505.9092138</v>
      </c>
      <c r="R6" s="11"/>
    </row>
    <row r="7" spans="1:18" ht="16.5" customHeight="1">
      <c r="A7" s="4" t="s">
        <v>4</v>
      </c>
      <c r="B7" s="5">
        <v>2738400.920891547</v>
      </c>
      <c r="C7" s="5">
        <v>10168749.228435213</v>
      </c>
      <c r="D7" s="5">
        <v>55058003.563559316</v>
      </c>
      <c r="E7" s="5">
        <v>6240562.581669301</v>
      </c>
      <c r="F7" s="5">
        <v>71223259.56095324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27">
        <f t="shared" si="0"/>
        <v>145428975.85550863</v>
      </c>
      <c r="N7" s="27"/>
      <c r="O7" s="27"/>
      <c r="P7" s="5">
        <f aca="true" t="shared" si="1" ref="P7:P23">+M7+N7+O7</f>
        <v>145428975.85550863</v>
      </c>
      <c r="R7" s="11"/>
    </row>
    <row r="8" spans="1:18" ht="16.5" customHeight="1">
      <c r="A8" s="4" t="s">
        <v>3</v>
      </c>
      <c r="B8" s="5">
        <v>7744753.985683802</v>
      </c>
      <c r="C8" s="5">
        <v>49940381.011801355</v>
      </c>
      <c r="D8" s="5">
        <v>155715216.60306826</v>
      </c>
      <c r="E8" s="5">
        <v>17649578.466967896</v>
      </c>
      <c r="F8" s="5">
        <v>201433843.79906532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27">
        <f t="shared" si="0"/>
        <v>432483773.8665867</v>
      </c>
      <c r="N8" s="27"/>
      <c r="O8" s="27"/>
      <c r="P8" s="5">
        <f t="shared" si="1"/>
        <v>432483773.8665867</v>
      </c>
      <c r="R8" s="11"/>
    </row>
    <row r="9" spans="1:18" ht="16.5" customHeight="1">
      <c r="A9" s="4" t="s">
        <v>5</v>
      </c>
      <c r="B9" s="5">
        <v>9214456.137385657</v>
      </c>
      <c r="C9" s="5">
        <v>62709250.74592375</v>
      </c>
      <c r="D9" s="5">
        <v>185264894.91658077</v>
      </c>
      <c r="E9" s="5">
        <v>20998893.82255994</v>
      </c>
      <c r="F9" s="5">
        <v>239659429.04093444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27">
        <f t="shared" si="0"/>
        <v>517846924.66338456</v>
      </c>
      <c r="N9" s="27">
        <v>57246580</v>
      </c>
      <c r="O9" s="27"/>
      <c r="P9" s="5">
        <f t="shared" si="1"/>
        <v>575093504.6633846</v>
      </c>
      <c r="R9" s="11"/>
    </row>
    <row r="10" spans="1:18" ht="16.5" customHeight="1">
      <c r="A10" s="4" t="s">
        <v>6</v>
      </c>
      <c r="B10" s="5">
        <v>2148358.7335171252</v>
      </c>
      <c r="C10" s="5">
        <v>7560773.373788252</v>
      </c>
      <c r="D10" s="5">
        <v>43194676.82886973</v>
      </c>
      <c r="E10" s="5">
        <v>4895910.975674258</v>
      </c>
      <c r="F10" s="5">
        <v>55876811.368261665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27">
        <f t="shared" si="0"/>
        <v>113676531.28011103</v>
      </c>
      <c r="N10" s="27"/>
      <c r="O10" s="27"/>
      <c r="P10" s="5">
        <f t="shared" si="1"/>
        <v>113676531.28011103</v>
      </c>
      <c r="R10" s="11"/>
    </row>
    <row r="11" spans="1:18" ht="16.5" customHeight="1">
      <c r="A11" s="4" t="s">
        <v>7</v>
      </c>
      <c r="B11" s="5">
        <v>1760760.813117322</v>
      </c>
      <c r="C11" s="5">
        <v>2772938.1828023405</v>
      </c>
      <c r="D11" s="5">
        <v>35401673.43050222</v>
      </c>
      <c r="E11" s="5">
        <v>4012611.1416994925</v>
      </c>
      <c r="F11" s="5">
        <v>45795750.16231773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500500</v>
      </c>
      <c r="M11" s="27">
        <f t="shared" si="0"/>
        <v>90244233.7304391</v>
      </c>
      <c r="N11" s="27"/>
      <c r="O11" s="27"/>
      <c r="P11" s="5">
        <f t="shared" si="1"/>
        <v>90244233.7304391</v>
      </c>
      <c r="R11" s="11"/>
    </row>
    <row r="12" spans="1:18" ht="16.5" customHeight="1">
      <c r="A12" s="4" t="s">
        <v>8</v>
      </c>
      <c r="B12" s="5">
        <v>7796625.826332102</v>
      </c>
      <c r="C12" s="5">
        <v>32214786.08405779</v>
      </c>
      <c r="D12" s="5">
        <v>156758146.42589813</v>
      </c>
      <c r="E12" s="5">
        <v>17767789.597165264</v>
      </c>
      <c r="F12" s="5">
        <v>202782982.1017195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27">
        <f t="shared" si="0"/>
        <v>417320330.0351728</v>
      </c>
      <c r="N12" s="27"/>
      <c r="O12" s="27"/>
      <c r="P12" s="5">
        <f t="shared" si="1"/>
        <v>417320330.0351728</v>
      </c>
      <c r="R12" s="11"/>
    </row>
    <row r="13" spans="1:18" ht="16.5" customHeight="1">
      <c r="A13" s="4" t="s">
        <v>9</v>
      </c>
      <c r="B13" s="5">
        <v>2471116.8531065527</v>
      </c>
      <c r="C13" s="5">
        <v>5530165.667685121</v>
      </c>
      <c r="D13" s="5">
        <v>49684017.94869993</v>
      </c>
      <c r="E13" s="5">
        <v>5631446.896902315</v>
      </c>
      <c r="F13" s="5">
        <v>64271449.69588783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27">
        <f t="shared" si="0"/>
        <v>127588197.06228174</v>
      </c>
      <c r="N13" s="27"/>
      <c r="O13" s="27"/>
      <c r="P13" s="5">
        <f t="shared" si="1"/>
        <v>127588197.06228174</v>
      </c>
      <c r="R13" s="11"/>
    </row>
    <row r="14" spans="1:18" ht="16.5" customHeight="1">
      <c r="A14" s="4" t="s">
        <v>10</v>
      </c>
      <c r="B14" s="5">
        <v>4541667.825651227</v>
      </c>
      <c r="C14" s="5">
        <v>31044339.089050565</v>
      </c>
      <c r="D14" s="5">
        <v>91314300.04332489</v>
      </c>
      <c r="E14" s="5">
        <v>10350041.177280523</v>
      </c>
      <c r="F14" s="5">
        <v>118124553.61016817</v>
      </c>
      <c r="G14" s="5">
        <v>22654246.292064983</v>
      </c>
      <c r="H14" s="5">
        <v>139790.46075168</v>
      </c>
      <c r="I14" s="5">
        <v>0</v>
      </c>
      <c r="J14" s="5">
        <v>0</v>
      </c>
      <c r="K14" s="5">
        <v>0</v>
      </c>
      <c r="L14" s="5">
        <v>0</v>
      </c>
      <c r="M14" s="27">
        <f t="shared" si="0"/>
        <v>278168938.49829197</v>
      </c>
      <c r="N14" s="27"/>
      <c r="O14" s="27"/>
      <c r="P14" s="5">
        <f t="shared" si="1"/>
        <v>278168938.49829197</v>
      </c>
      <c r="R14" s="11"/>
    </row>
    <row r="15" spans="1:18" ht="16.5" customHeight="1">
      <c r="A15" s="4" t="s">
        <v>11</v>
      </c>
      <c r="B15" s="5">
        <v>6318278.367855528</v>
      </c>
      <c r="C15" s="5">
        <v>37953118.499177076</v>
      </c>
      <c r="D15" s="5">
        <v>127034646.47524732</v>
      </c>
      <c r="E15" s="5">
        <v>14398772.38654032</v>
      </c>
      <c r="F15" s="5">
        <v>164332540.4760747</v>
      </c>
      <c r="G15" s="5">
        <v>1771982.357790432</v>
      </c>
      <c r="H15" s="5">
        <v>9281.383042128</v>
      </c>
      <c r="I15" s="5">
        <v>0</v>
      </c>
      <c r="J15" s="5">
        <v>0</v>
      </c>
      <c r="K15" s="5">
        <v>0</v>
      </c>
      <c r="L15" s="5">
        <v>0</v>
      </c>
      <c r="M15" s="27">
        <f t="shared" si="0"/>
        <v>351818619.94572747</v>
      </c>
      <c r="N15" s="27">
        <v>1542972</v>
      </c>
      <c r="O15" s="27"/>
      <c r="P15" s="5">
        <f t="shared" si="1"/>
        <v>353361591.94572747</v>
      </c>
      <c r="R15" s="11"/>
    </row>
    <row r="16" spans="1:18" ht="16.5" customHeight="1">
      <c r="A16" s="4" t="s">
        <v>12</v>
      </c>
      <c r="B16" s="5">
        <v>1350829.1835495</v>
      </c>
      <c r="C16" s="5">
        <v>5671561.948961161</v>
      </c>
      <c r="D16" s="5">
        <v>27159630.802860748</v>
      </c>
      <c r="E16" s="5">
        <v>3078414.8488897495</v>
      </c>
      <c r="F16" s="5">
        <v>35133809.96495326</v>
      </c>
      <c r="G16" s="5">
        <v>138201579.051603</v>
      </c>
      <c r="H16" s="5">
        <v>22845592.856488764</v>
      </c>
      <c r="I16" s="5">
        <v>0</v>
      </c>
      <c r="J16" s="5">
        <v>0</v>
      </c>
      <c r="K16" s="5">
        <v>0</v>
      </c>
      <c r="L16" s="5">
        <v>0</v>
      </c>
      <c r="M16" s="27">
        <f t="shared" si="0"/>
        <v>233441418.65730616</v>
      </c>
      <c r="N16" s="27"/>
      <c r="O16" s="27"/>
      <c r="P16" s="5">
        <f t="shared" si="1"/>
        <v>233441418.65730616</v>
      </c>
      <c r="R16" s="11"/>
    </row>
    <row r="17" spans="1:18" ht="16.5" customHeight="1">
      <c r="A17" s="4" t="s">
        <v>13</v>
      </c>
      <c r="B17" s="5">
        <v>1961043.753398261</v>
      </c>
      <c r="C17" s="5">
        <v>10467252.488906853</v>
      </c>
      <c r="D17" s="5">
        <v>39428541.357539706</v>
      </c>
      <c r="E17" s="5">
        <v>4469037.449961546</v>
      </c>
      <c r="F17" s="5">
        <v>51004923.05312147</v>
      </c>
      <c r="G17" s="5">
        <v>20146026.695355635</v>
      </c>
      <c r="H17" s="5">
        <v>215612.850117192</v>
      </c>
      <c r="I17" s="5">
        <v>0</v>
      </c>
      <c r="J17" s="5">
        <v>0</v>
      </c>
      <c r="K17" s="5">
        <v>0</v>
      </c>
      <c r="L17" s="5">
        <v>0</v>
      </c>
      <c r="M17" s="27">
        <f t="shared" si="0"/>
        <v>127692437.64840066</v>
      </c>
      <c r="N17" s="27"/>
      <c r="O17" s="27"/>
      <c r="P17" s="5">
        <f t="shared" si="1"/>
        <v>127692437.64840066</v>
      </c>
      <c r="R17" s="11"/>
    </row>
    <row r="18" spans="1:18" ht="16.5" customHeight="1">
      <c r="A18" s="4" t="s">
        <v>14</v>
      </c>
      <c r="B18" s="5">
        <v>1694480.1278444931</v>
      </c>
      <c r="C18" s="5">
        <v>6421747.774620151</v>
      </c>
      <c r="D18" s="5">
        <v>34069040.87910852</v>
      </c>
      <c r="E18" s="5">
        <v>3861563.5864473013</v>
      </c>
      <c r="F18" s="5">
        <v>44071851.22003736</v>
      </c>
      <c r="G18" s="5">
        <v>27891164.713436987</v>
      </c>
      <c r="H18" s="5">
        <v>233092.556800236</v>
      </c>
      <c r="I18" s="5">
        <v>0</v>
      </c>
      <c r="J18" s="5">
        <v>0</v>
      </c>
      <c r="K18" s="5">
        <v>48298.841591</v>
      </c>
      <c r="L18" s="5">
        <v>0</v>
      </c>
      <c r="M18" s="27">
        <f t="shared" si="0"/>
        <v>118291239.69988604</v>
      </c>
      <c r="N18" s="27"/>
      <c r="O18" s="27"/>
      <c r="P18" s="5">
        <f t="shared" si="1"/>
        <v>118291239.69988604</v>
      </c>
      <c r="R18" s="11"/>
    </row>
    <row r="19" spans="1:18" ht="16.5" customHeight="1">
      <c r="A19" s="4" t="s">
        <v>15</v>
      </c>
      <c r="B19" s="5">
        <v>4512850.136402171</v>
      </c>
      <c r="C19" s="5">
        <v>22631260.353126183</v>
      </c>
      <c r="D19" s="5">
        <v>90734894.58619718</v>
      </c>
      <c r="E19" s="5">
        <v>10284368.327170875</v>
      </c>
      <c r="F19" s="5">
        <v>117375032.33091584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27">
        <f t="shared" si="0"/>
        <v>245538405.73381227</v>
      </c>
      <c r="N19" s="27"/>
      <c r="O19" s="27"/>
      <c r="P19" s="5">
        <f t="shared" si="1"/>
        <v>245538405.73381227</v>
      </c>
      <c r="R19" s="11"/>
    </row>
    <row r="20" spans="1:18" ht="16.5" customHeight="1">
      <c r="A20" s="4" t="s">
        <v>16</v>
      </c>
      <c r="B20" s="5">
        <v>6999096.276364476</v>
      </c>
      <c r="C20" s="5">
        <v>38436222.46020355</v>
      </c>
      <c r="D20" s="5">
        <v>140723100.39988914</v>
      </c>
      <c r="E20" s="5">
        <v>15950293.470380755</v>
      </c>
      <c r="F20" s="5">
        <v>182039980.69841114</v>
      </c>
      <c r="G20" s="5">
        <v>4572843.663984456</v>
      </c>
      <c r="H20" s="5">
        <v>0</v>
      </c>
      <c r="I20" s="5">
        <v>0</v>
      </c>
      <c r="J20" s="5">
        <v>0</v>
      </c>
      <c r="K20" s="5">
        <v>896883.9684089998</v>
      </c>
      <c r="L20" s="5">
        <v>0</v>
      </c>
      <c r="M20" s="27">
        <f t="shared" si="0"/>
        <v>389618420.9376426</v>
      </c>
      <c r="N20" s="27"/>
      <c r="O20" s="27"/>
      <c r="P20" s="5">
        <f t="shared" si="1"/>
        <v>389618420.9376426</v>
      </c>
      <c r="R20" s="11"/>
    </row>
    <row r="21" spans="1:18" ht="16.5" customHeight="1">
      <c r="A21" s="4" t="s">
        <v>17</v>
      </c>
      <c r="B21" s="5">
        <v>1830643.7095462827</v>
      </c>
      <c r="C21" s="5">
        <v>3244259.12038914</v>
      </c>
      <c r="D21" s="5">
        <v>36806731.664036885</v>
      </c>
      <c r="E21" s="5">
        <v>4171867.8032153887</v>
      </c>
      <c r="F21" s="5">
        <v>47613339.26450465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27">
        <f t="shared" si="0"/>
        <v>93666841.56169236</v>
      </c>
      <c r="N21" s="27"/>
      <c r="O21" s="27"/>
      <c r="P21" s="5">
        <f t="shared" si="1"/>
        <v>93666841.56169236</v>
      </c>
      <c r="R21" s="11"/>
    </row>
    <row r="22" spans="1:18" ht="16.5" customHeight="1">
      <c r="A22" s="4" t="s">
        <v>18</v>
      </c>
      <c r="B22" s="5">
        <v>2824853.9886387144</v>
      </c>
      <c r="C22" s="5">
        <v>9469623.171014791</v>
      </c>
      <c r="D22" s="5">
        <v>56796219.93494239</v>
      </c>
      <c r="E22" s="5">
        <v>6437581.131998244</v>
      </c>
      <c r="F22" s="5">
        <v>73471823.39871024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27">
        <f t="shared" si="0"/>
        <v>149000101.62530437</v>
      </c>
      <c r="N22" s="27"/>
      <c r="O22" s="27"/>
      <c r="P22" s="5">
        <f t="shared" si="1"/>
        <v>149000101.62530437</v>
      </c>
      <c r="R22" s="11"/>
    </row>
    <row r="23" spans="1:18" ht="16.5" customHeight="1">
      <c r="A23" s="4" t="s">
        <v>19</v>
      </c>
      <c r="B23" s="5">
        <v>1587134.2353917593</v>
      </c>
      <c r="C23" s="5">
        <v>5624429.85520248</v>
      </c>
      <c r="D23" s="5">
        <v>31910755.55130785</v>
      </c>
      <c r="E23" s="5">
        <v>3616932.2197888624</v>
      </c>
      <c r="F23" s="5">
        <v>41279884.454822406</v>
      </c>
      <c r="G23" s="5">
        <v>19398286.243764516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27">
        <f t="shared" si="0"/>
        <v>103417422.56027788</v>
      </c>
      <c r="N23" s="27"/>
      <c r="O23" s="27"/>
      <c r="P23" s="5">
        <f t="shared" si="1"/>
        <v>103417422.56027788</v>
      </c>
      <c r="R23" s="11"/>
    </row>
    <row r="24" spans="1:16" ht="16.5" customHeight="1">
      <c r="A24" s="6" t="s">
        <v>1</v>
      </c>
      <c r="B24" s="7">
        <f aca="true" t="shared" si="2" ref="B24:L24">SUM(B6:B23)</f>
        <v>72044223.12264001</v>
      </c>
      <c r="C24" s="7">
        <f t="shared" si="2"/>
        <v>392767447.9890001</v>
      </c>
      <c r="D24" s="7">
        <f t="shared" si="2"/>
        <v>1448513642.81924</v>
      </c>
      <c r="E24" s="7">
        <f t="shared" si="2"/>
        <v>164182125.27411997</v>
      </c>
      <c r="F24" s="7">
        <f t="shared" si="2"/>
        <v>1873803198.1308405</v>
      </c>
      <c r="G24" s="7">
        <f t="shared" si="2"/>
        <v>234636129.01799998</v>
      </c>
      <c r="H24" s="7">
        <f t="shared" si="2"/>
        <v>23443370.1072</v>
      </c>
      <c r="I24" s="7">
        <f t="shared" si="2"/>
        <v>0</v>
      </c>
      <c r="J24" s="7">
        <f t="shared" si="2"/>
        <v>0</v>
      </c>
      <c r="K24" s="7">
        <f t="shared" si="2"/>
        <v>945182.8099999998</v>
      </c>
      <c r="L24" s="7">
        <f t="shared" si="2"/>
        <v>13000000</v>
      </c>
      <c r="M24" s="7">
        <f>SUM(M6:M23)</f>
        <v>4223335319.27104</v>
      </c>
      <c r="N24" s="33">
        <f>SUM(N6:N23)</f>
        <v>58789552</v>
      </c>
      <c r="O24" s="33"/>
      <c r="P24" s="7">
        <f>SUM(P6:P23)</f>
        <v>4282124871.2710395</v>
      </c>
    </row>
    <row r="25" ht="12.75" customHeight="1">
      <c r="A25" s="35" t="s">
        <v>39</v>
      </c>
    </row>
    <row r="26" spans="2:16" ht="12.75" customHeight="1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8" t="s">
        <v>32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ht="12.75">
      <c r="A28" s="9" t="s">
        <v>33</v>
      </c>
    </row>
    <row r="29" spans="1:13" ht="12.75">
      <c r="A29" s="10" t="s">
        <v>34</v>
      </c>
      <c r="M29" s="34"/>
    </row>
    <row r="30" ht="12.75">
      <c r="A30" s="9" t="s">
        <v>40</v>
      </c>
    </row>
    <row r="31" ht="12.75">
      <c r="A31" s="9"/>
    </row>
    <row r="32" s="134" customFormat="1" ht="11.25">
      <c r="A32" s="133"/>
    </row>
    <row r="33" ht="12.75">
      <c r="A33" s="9"/>
    </row>
    <row r="34" s="135" customFormat="1" ht="12.75" customHeight="1"/>
  </sheetData>
  <sheetProtection/>
  <printOptions/>
  <pageMargins left="0.75" right="0.75" top="1" bottom="1" header="0" footer="0"/>
  <pageSetup fitToHeight="1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36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4.7109375" style="137" customWidth="1"/>
    <col min="2" max="2" width="13.57421875" style="137" customWidth="1"/>
    <col min="3" max="4" width="14.8515625" style="137" customWidth="1"/>
    <col min="5" max="5" width="13.57421875" style="137" customWidth="1"/>
    <col min="6" max="6" width="14.8515625" style="137" customWidth="1"/>
    <col min="7" max="12" width="13.57421875" style="137" customWidth="1"/>
    <col min="13" max="13" width="17.140625" style="137" customWidth="1"/>
    <col min="14" max="14" width="18.00390625" style="137" customWidth="1"/>
    <col min="15" max="15" width="14.57421875" style="137" customWidth="1"/>
    <col min="16" max="16" width="15.57421875" style="137" customWidth="1"/>
    <col min="17" max="16384" width="11.421875" style="137" customWidth="1"/>
  </cols>
  <sheetData>
    <row r="2" ht="12.75">
      <c r="A2" s="136" t="s">
        <v>56</v>
      </c>
    </row>
    <row r="3" ht="12.75">
      <c r="A3" s="138" t="s">
        <v>35</v>
      </c>
    </row>
    <row r="4" ht="12.75" customHeight="1"/>
    <row r="5" spans="1:16" ht="33" customHeight="1">
      <c r="A5" s="139" t="s">
        <v>0</v>
      </c>
      <c r="B5" s="139" t="s">
        <v>20</v>
      </c>
      <c r="C5" s="139" t="s">
        <v>21</v>
      </c>
      <c r="D5" s="139" t="s">
        <v>22</v>
      </c>
      <c r="E5" s="139" t="s">
        <v>23</v>
      </c>
      <c r="F5" s="139" t="s">
        <v>24</v>
      </c>
      <c r="G5" s="139" t="s">
        <v>25</v>
      </c>
      <c r="H5" s="139" t="s">
        <v>26</v>
      </c>
      <c r="I5" s="139" t="s">
        <v>27</v>
      </c>
      <c r="J5" s="139" t="s">
        <v>28</v>
      </c>
      <c r="K5" s="139" t="s">
        <v>29</v>
      </c>
      <c r="L5" s="139" t="s">
        <v>30</v>
      </c>
      <c r="M5" s="140" t="s">
        <v>37</v>
      </c>
      <c r="N5" s="141" t="s">
        <v>38</v>
      </c>
      <c r="O5" s="141" t="s">
        <v>42</v>
      </c>
      <c r="P5" s="139" t="s">
        <v>31</v>
      </c>
    </row>
    <row r="6" spans="1:18" ht="16.5" customHeight="1">
      <c r="A6" s="142" t="s">
        <v>2</v>
      </c>
      <c r="B6" s="143">
        <v>4586143.318153629</v>
      </c>
      <c r="C6" s="143">
        <v>51510494.86435489</v>
      </c>
      <c r="D6" s="143">
        <v>92565911.43420546</v>
      </c>
      <c r="E6" s="143">
        <v>10384994.256695643</v>
      </c>
      <c r="F6" s="143">
        <v>119497472.25046156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3">
        <v>12499500</v>
      </c>
      <c r="M6" s="144">
        <f aca="true" t="shared" si="0" ref="M6:M23">SUM(B6:L6)</f>
        <v>291044516.1238712</v>
      </c>
      <c r="N6" s="144"/>
      <c r="O6" s="144"/>
      <c r="P6" s="143">
        <f>+M6+N6+O6</f>
        <v>291044516.1238712</v>
      </c>
      <c r="R6" s="145"/>
    </row>
    <row r="7" spans="1:18" ht="16.5" customHeight="1">
      <c r="A7" s="142" t="s">
        <v>4</v>
      </c>
      <c r="B7" s="143">
        <v>2760837.9398641028</v>
      </c>
      <c r="C7" s="143">
        <v>10289381.313464612</v>
      </c>
      <c r="D7" s="143">
        <v>55724268.191544965</v>
      </c>
      <c r="E7" s="143">
        <v>6251720.489341169</v>
      </c>
      <c r="F7" s="143">
        <v>71936948.37250625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4">
        <f t="shared" si="0"/>
        <v>146963156.3067211</v>
      </c>
      <c r="N7" s="144"/>
      <c r="O7" s="144"/>
      <c r="P7" s="143">
        <f aca="true" t="shared" si="1" ref="P7:P23">+M7+N7+O7</f>
        <v>146963156.3067211</v>
      </c>
      <c r="R7" s="145"/>
    </row>
    <row r="8" spans="1:18" ht="16.5" customHeight="1">
      <c r="A8" s="142" t="s">
        <v>3</v>
      </c>
      <c r="B8" s="143">
        <v>7808210.432396501</v>
      </c>
      <c r="C8" s="143">
        <v>50532824.79749036</v>
      </c>
      <c r="D8" s="143">
        <v>157599548.29232</v>
      </c>
      <c r="E8" s="143">
        <v>17681135.296084598</v>
      </c>
      <c r="F8" s="143">
        <v>203452300.71150804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4">
        <f t="shared" si="0"/>
        <v>437074019.5297995</v>
      </c>
      <c r="N8" s="144"/>
      <c r="O8" s="144"/>
      <c r="P8" s="143">
        <f t="shared" si="1"/>
        <v>437074019.5297995</v>
      </c>
      <c r="R8" s="145"/>
    </row>
    <row r="9" spans="1:18" ht="16.5" customHeight="1">
      <c r="A9" s="142" t="s">
        <v>5</v>
      </c>
      <c r="B9" s="143">
        <v>9289954.55166058</v>
      </c>
      <c r="C9" s="143">
        <v>63453171.90064734</v>
      </c>
      <c r="D9" s="143">
        <v>187506811.4101184</v>
      </c>
      <c r="E9" s="143">
        <v>21036439.11041135</v>
      </c>
      <c r="F9" s="143">
        <v>242060923.358157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4">
        <f t="shared" si="0"/>
        <v>523347300.3309947</v>
      </c>
      <c r="N9" s="144">
        <v>61015455</v>
      </c>
      <c r="O9" s="144"/>
      <c r="P9" s="143">
        <f t="shared" si="1"/>
        <v>584362755.3309947</v>
      </c>
      <c r="R9" s="145"/>
    </row>
    <row r="10" spans="1:18" ht="16.5" customHeight="1">
      <c r="A10" s="142" t="s">
        <v>6</v>
      </c>
      <c r="B10" s="143">
        <v>2165961.2566889646</v>
      </c>
      <c r="C10" s="143">
        <v>7650466.986643251</v>
      </c>
      <c r="D10" s="143">
        <v>43717381.675134726</v>
      </c>
      <c r="E10" s="143">
        <v>4904664.693295281</v>
      </c>
      <c r="F10" s="143">
        <v>56436721.92760158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4">
        <f t="shared" si="0"/>
        <v>114875196.5393638</v>
      </c>
      <c r="N10" s="144"/>
      <c r="O10" s="144"/>
      <c r="P10" s="143">
        <f t="shared" si="1"/>
        <v>114875196.5393638</v>
      </c>
      <c r="R10" s="145"/>
    </row>
    <row r="11" spans="1:18" ht="16.5" customHeight="1">
      <c r="A11" s="142" t="s">
        <v>7</v>
      </c>
      <c r="B11" s="143">
        <v>1775187.5624908882</v>
      </c>
      <c r="C11" s="143">
        <v>2805833.6065299404</v>
      </c>
      <c r="D11" s="143">
        <v>35830074.048970245</v>
      </c>
      <c r="E11" s="143">
        <v>4019785.5501051866</v>
      </c>
      <c r="F11" s="143">
        <v>46254643.994318664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500500</v>
      </c>
      <c r="M11" s="144">
        <f t="shared" si="0"/>
        <v>91186024.76241493</v>
      </c>
      <c r="N11" s="144"/>
      <c r="O11" s="144"/>
      <c r="P11" s="143">
        <f t="shared" si="1"/>
        <v>91186024.76241493</v>
      </c>
      <c r="R11" s="145"/>
    </row>
    <row r="12" spans="1:18" ht="16.5" customHeight="1">
      <c r="A12" s="142" t="s">
        <v>8</v>
      </c>
      <c r="B12" s="143">
        <v>7860507.283664645</v>
      </c>
      <c r="C12" s="143">
        <v>32596950.765946984</v>
      </c>
      <c r="D12" s="143">
        <v>158655098.75530112</v>
      </c>
      <c r="E12" s="143">
        <v>17799557.783649072</v>
      </c>
      <c r="F12" s="143">
        <v>204814957.98138976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4">
        <f t="shared" si="0"/>
        <v>421727072.5699516</v>
      </c>
      <c r="N12" s="144"/>
      <c r="O12" s="144"/>
      <c r="P12" s="143">
        <f t="shared" si="1"/>
        <v>421727072.5699516</v>
      </c>
      <c r="R12" s="145"/>
    </row>
    <row r="13" spans="1:18" ht="16.5" customHeight="1">
      <c r="A13" s="142" t="s">
        <v>9</v>
      </c>
      <c r="B13" s="143">
        <v>2491363.8868018603</v>
      </c>
      <c r="C13" s="143">
        <v>5595770.13880192</v>
      </c>
      <c r="D13" s="143">
        <v>50285251.2225728</v>
      </c>
      <c r="E13" s="143">
        <v>5641515.727029784</v>
      </c>
      <c r="F13" s="143">
        <v>64915478.27353233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4">
        <f t="shared" si="0"/>
        <v>128929379.2487387</v>
      </c>
      <c r="N13" s="144"/>
      <c r="O13" s="144"/>
      <c r="P13" s="143">
        <f t="shared" si="1"/>
        <v>128929379.2487387</v>
      </c>
      <c r="R13" s="145"/>
    </row>
    <row r="14" spans="1:18" ht="16.5" customHeight="1">
      <c r="A14" s="142" t="s">
        <v>10</v>
      </c>
      <c r="B14" s="143">
        <v>4578879.866588608</v>
      </c>
      <c r="C14" s="143">
        <v>31412618.733728968</v>
      </c>
      <c r="D14" s="143">
        <v>92419307.20323585</v>
      </c>
      <c r="E14" s="143">
        <v>10368546.688978355</v>
      </c>
      <c r="F14" s="143">
        <v>119308214.29631132</v>
      </c>
      <c r="G14" s="143">
        <v>22836381.167638488</v>
      </c>
      <c r="H14" s="143">
        <v>143560.24724688</v>
      </c>
      <c r="I14" s="143">
        <v>0</v>
      </c>
      <c r="J14" s="143">
        <v>0</v>
      </c>
      <c r="K14" s="143">
        <v>0</v>
      </c>
      <c r="L14" s="143">
        <v>0</v>
      </c>
      <c r="M14" s="144">
        <f t="shared" si="0"/>
        <v>281067508.20372844</v>
      </c>
      <c r="N14" s="144"/>
      <c r="O14" s="144"/>
      <c r="P14" s="143">
        <f t="shared" si="1"/>
        <v>281067508.20372844</v>
      </c>
      <c r="R14" s="145"/>
    </row>
    <row r="15" spans="1:18" ht="16.5" customHeight="1">
      <c r="A15" s="142" t="s">
        <v>11</v>
      </c>
      <c r="B15" s="143">
        <v>6370047.02252254</v>
      </c>
      <c r="C15" s="143">
        <v>38403357.138666876</v>
      </c>
      <c r="D15" s="143">
        <v>128571910.5603392</v>
      </c>
      <c r="E15" s="143">
        <v>14424516.888061576</v>
      </c>
      <c r="F15" s="143">
        <v>165979225.7897605</v>
      </c>
      <c r="G15" s="143">
        <v>1788320.479983168</v>
      </c>
      <c r="H15" s="143">
        <v>9570.929896427999</v>
      </c>
      <c r="I15" s="143">
        <v>0</v>
      </c>
      <c r="J15" s="143">
        <v>0</v>
      </c>
      <c r="K15" s="143">
        <v>0</v>
      </c>
      <c r="L15" s="143">
        <v>0</v>
      </c>
      <c r="M15" s="144">
        <f t="shared" si="0"/>
        <v>355546948.80923027</v>
      </c>
      <c r="N15" s="144">
        <v>1542972</v>
      </c>
      <c r="O15" s="144"/>
      <c r="P15" s="143">
        <f t="shared" si="1"/>
        <v>357089920.80923027</v>
      </c>
      <c r="R15" s="145"/>
    </row>
    <row r="16" spans="1:18" ht="16.5" customHeight="1">
      <c r="A16" s="142" t="s">
        <v>12</v>
      </c>
      <c r="B16" s="143">
        <v>1361897.1684412502</v>
      </c>
      <c r="C16" s="143">
        <v>5738843.80712356</v>
      </c>
      <c r="D16" s="143">
        <v>27488293.306800004</v>
      </c>
      <c r="E16" s="143">
        <v>3083918.9469914995</v>
      </c>
      <c r="F16" s="143">
        <v>35485866.40317001</v>
      </c>
      <c r="G16" s="143">
        <v>139329251.84169045</v>
      </c>
      <c r="H16" s="143">
        <v>23398337.801347464</v>
      </c>
      <c r="I16" s="143">
        <v>0</v>
      </c>
      <c r="J16" s="143">
        <v>0</v>
      </c>
      <c r="K16" s="143">
        <v>0</v>
      </c>
      <c r="L16" s="143">
        <v>0</v>
      </c>
      <c r="M16" s="144">
        <f t="shared" si="0"/>
        <v>235886409.27556425</v>
      </c>
      <c r="N16" s="144"/>
      <c r="O16" s="144"/>
      <c r="P16" s="143">
        <f t="shared" si="1"/>
        <v>235886409.27556425</v>
      </c>
      <c r="R16" s="145"/>
    </row>
    <row r="17" spans="1:18" ht="16.5" customHeight="1">
      <c r="A17" s="142" t="s">
        <v>13</v>
      </c>
      <c r="B17" s="143">
        <v>1977111.5159984443</v>
      </c>
      <c r="C17" s="143">
        <v>10591425.724365853</v>
      </c>
      <c r="D17" s="143">
        <v>39905671.66992512</v>
      </c>
      <c r="E17" s="143">
        <v>4477027.932645794</v>
      </c>
      <c r="F17" s="143">
        <v>51516015.119695336</v>
      </c>
      <c r="G17" s="143">
        <v>20307905.342599377</v>
      </c>
      <c r="H17" s="143">
        <v>220784.951769492</v>
      </c>
      <c r="I17" s="143">
        <v>0</v>
      </c>
      <c r="J17" s="143">
        <v>0</v>
      </c>
      <c r="K17" s="143">
        <v>0</v>
      </c>
      <c r="L17" s="143">
        <v>0</v>
      </c>
      <c r="M17" s="144">
        <f t="shared" si="0"/>
        <v>128995942.25699942</v>
      </c>
      <c r="N17" s="144"/>
      <c r="O17" s="144"/>
      <c r="P17" s="143">
        <f t="shared" si="1"/>
        <v>128995942.25699942</v>
      </c>
      <c r="R17" s="145"/>
    </row>
    <row r="18" spans="1:18" ht="16.5" customHeight="1">
      <c r="A18" s="142" t="s">
        <v>14</v>
      </c>
      <c r="B18" s="143">
        <v>1708363.808092704</v>
      </c>
      <c r="C18" s="143">
        <v>6497929.102941151</v>
      </c>
      <c r="D18" s="143">
        <v>34481315.124049924</v>
      </c>
      <c r="E18" s="143">
        <v>3868467.9271061374</v>
      </c>
      <c r="F18" s="143">
        <v>44513470.81613646</v>
      </c>
      <c r="G18" s="143">
        <v>28110711.79663926</v>
      </c>
      <c r="H18" s="143">
        <v>238855.106939736</v>
      </c>
      <c r="I18" s="143">
        <v>0</v>
      </c>
      <c r="J18" s="143">
        <v>0</v>
      </c>
      <c r="K18" s="143">
        <v>50702.009694</v>
      </c>
      <c r="L18" s="143">
        <v>0</v>
      </c>
      <c r="M18" s="144">
        <f t="shared" si="0"/>
        <v>119469815.69159935</v>
      </c>
      <c r="N18" s="144"/>
      <c r="O18" s="144"/>
      <c r="P18" s="143">
        <f t="shared" si="1"/>
        <v>119469815.69159935</v>
      </c>
      <c r="R18" s="145"/>
    </row>
    <row r="19" spans="1:18" ht="16.5" customHeight="1">
      <c r="A19" s="142" t="s">
        <v>15</v>
      </c>
      <c r="B19" s="143">
        <v>4549826.060328529</v>
      </c>
      <c r="C19" s="143">
        <v>22899735.46859138</v>
      </c>
      <c r="D19" s="143">
        <v>91832890.27935745</v>
      </c>
      <c r="E19" s="143">
        <v>10302756.418109203</v>
      </c>
      <c r="F19" s="143">
        <v>118551182.47971037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4">
        <f t="shared" si="0"/>
        <v>248136390.70609695</v>
      </c>
      <c r="N19" s="144"/>
      <c r="O19" s="144"/>
      <c r="P19" s="143">
        <f t="shared" si="1"/>
        <v>248136390.70609695</v>
      </c>
      <c r="R19" s="145"/>
    </row>
    <row r="20" spans="1:18" ht="16.5" customHeight="1">
      <c r="A20" s="142" t="s">
        <v>16</v>
      </c>
      <c r="B20" s="143">
        <v>7056443.195416931</v>
      </c>
      <c r="C20" s="143">
        <v>38892192.17209914</v>
      </c>
      <c r="D20" s="143">
        <v>142426010.3869664</v>
      </c>
      <c r="E20" s="143">
        <v>15978812.03734529</v>
      </c>
      <c r="F20" s="143">
        <v>183864102.4569582</v>
      </c>
      <c r="G20" s="143">
        <v>4611016.668921384</v>
      </c>
      <c r="H20" s="143">
        <v>0</v>
      </c>
      <c r="I20" s="143">
        <v>0</v>
      </c>
      <c r="J20" s="143">
        <v>0</v>
      </c>
      <c r="K20" s="143">
        <v>941509.5303059999</v>
      </c>
      <c r="L20" s="143">
        <v>0</v>
      </c>
      <c r="M20" s="144">
        <f t="shared" si="0"/>
        <v>393770086.44801337</v>
      </c>
      <c r="N20" s="144"/>
      <c r="O20" s="144"/>
      <c r="P20" s="143">
        <f t="shared" si="1"/>
        <v>393770086.44801337</v>
      </c>
      <c r="R20" s="145"/>
    </row>
    <row r="21" spans="1:18" ht="16.5" customHeight="1">
      <c r="A21" s="142" t="s">
        <v>17</v>
      </c>
      <c r="B21" s="143">
        <v>1845643.0426715822</v>
      </c>
      <c r="C21" s="143">
        <v>3282745.8342687404</v>
      </c>
      <c r="D21" s="143">
        <v>37252135.08937536</v>
      </c>
      <c r="E21" s="143">
        <v>4179326.9569628807</v>
      </c>
      <c r="F21" s="143">
        <v>48090446.14957599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4">
        <f t="shared" si="0"/>
        <v>94650297.07285456</v>
      </c>
      <c r="N21" s="144"/>
      <c r="O21" s="144"/>
      <c r="P21" s="143">
        <f t="shared" si="1"/>
        <v>94650297.07285456</v>
      </c>
      <c r="R21" s="145"/>
    </row>
    <row r="22" spans="1:18" ht="16.5" customHeight="1">
      <c r="A22" s="142" t="s">
        <v>18</v>
      </c>
      <c r="B22" s="143">
        <v>2847999.3586443425</v>
      </c>
      <c r="C22" s="143">
        <v>9581961.508985393</v>
      </c>
      <c r="D22" s="143">
        <v>57483518.96318016</v>
      </c>
      <c r="E22" s="143">
        <v>6449091.301948625</v>
      </c>
      <c r="F22" s="143">
        <v>74208043.8223091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4">
        <f t="shared" si="0"/>
        <v>150570614.95506763</v>
      </c>
      <c r="N22" s="144"/>
      <c r="O22" s="144"/>
      <c r="P22" s="143">
        <f t="shared" si="1"/>
        <v>150570614.95506763</v>
      </c>
      <c r="R22" s="145"/>
    </row>
    <row r="23" spans="1:18" ht="16.5" customHeight="1">
      <c r="A23" s="142" t="s">
        <v>19</v>
      </c>
      <c r="B23" s="143">
        <v>1600138.3797739062</v>
      </c>
      <c r="C23" s="143">
        <v>5691152.584349681</v>
      </c>
      <c r="D23" s="143">
        <v>32296912.082602877</v>
      </c>
      <c r="E23" s="143">
        <v>3623399.168118546</v>
      </c>
      <c r="F23" s="143">
        <v>41693527.29929788</v>
      </c>
      <c r="G23" s="143">
        <v>19554534.99092788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4">
        <f t="shared" si="0"/>
        <v>104459664.50507076</v>
      </c>
      <c r="N23" s="144"/>
      <c r="O23" s="144"/>
      <c r="P23" s="143">
        <f t="shared" si="1"/>
        <v>104459664.50507076</v>
      </c>
      <c r="R23" s="145"/>
    </row>
    <row r="24" spans="1:16" ht="16.5" customHeight="1">
      <c r="A24" s="146" t="s">
        <v>1</v>
      </c>
      <c r="B24" s="147">
        <f aca="true" t="shared" si="2" ref="B24:L24">SUM(B6:B23)</f>
        <v>72634515.6502</v>
      </c>
      <c r="C24" s="147">
        <f t="shared" si="2"/>
        <v>397426856.4490001</v>
      </c>
      <c r="D24" s="147">
        <f t="shared" si="2"/>
        <v>1466042309.696</v>
      </c>
      <c r="E24" s="147">
        <f t="shared" si="2"/>
        <v>164475677.17288002</v>
      </c>
      <c r="F24" s="147">
        <f t="shared" si="2"/>
        <v>1892579541.5024006</v>
      </c>
      <c r="G24" s="147">
        <f t="shared" si="2"/>
        <v>236538122.28840002</v>
      </c>
      <c r="H24" s="147">
        <f t="shared" si="2"/>
        <v>24011109.037200004</v>
      </c>
      <c r="I24" s="147">
        <f t="shared" si="2"/>
        <v>0</v>
      </c>
      <c r="J24" s="147">
        <f t="shared" si="2"/>
        <v>0</v>
      </c>
      <c r="K24" s="147">
        <f t="shared" si="2"/>
        <v>992211.5399999999</v>
      </c>
      <c r="L24" s="147">
        <f t="shared" si="2"/>
        <v>13000000</v>
      </c>
      <c r="M24" s="147">
        <f>SUM(M6:M23)</f>
        <v>4267700343.336081</v>
      </c>
      <c r="N24" s="148">
        <f>SUM(N6:N23)</f>
        <v>62558427</v>
      </c>
      <c r="O24" s="148"/>
      <c r="P24" s="147">
        <f>SUM(P6:P23)</f>
        <v>4330258770.3360815</v>
      </c>
    </row>
    <row r="25" ht="12.75" customHeight="1">
      <c r="A25" s="149" t="s">
        <v>39</v>
      </c>
    </row>
    <row r="26" spans="2:16" ht="12.75" customHeight="1"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</row>
    <row r="27" spans="1:16" ht="12.75">
      <c r="A27" s="151" t="s">
        <v>32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</row>
    <row r="28" ht="12.75">
      <c r="A28" s="153" t="s">
        <v>33</v>
      </c>
    </row>
    <row r="29" spans="1:13" ht="12.75">
      <c r="A29" s="154" t="s">
        <v>34</v>
      </c>
      <c r="M29" s="155"/>
    </row>
    <row r="30" ht="12.75">
      <c r="A30" s="153" t="s">
        <v>40</v>
      </c>
    </row>
    <row r="31" ht="12.75">
      <c r="A31" s="153"/>
    </row>
    <row r="32" s="157" customFormat="1" ht="11.25">
      <c r="A32" s="156"/>
    </row>
    <row r="33" ht="12.75">
      <c r="A33" s="153"/>
    </row>
    <row r="34" s="158" customFormat="1" ht="12.75" customHeight="1"/>
    <row r="36" spans="2:16" ht="12.75"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36"/>
  <sheetViews>
    <sheetView tabSelected="1" zoomScale="80" zoomScaleNormal="80" zoomScalePageLayoutView="0" workbookViewId="0" topLeftCell="I1">
      <selection activeCell="P24" sqref="P24"/>
    </sheetView>
  </sheetViews>
  <sheetFormatPr defaultColWidth="11.421875" defaultRowHeight="12.75"/>
  <cols>
    <col min="1" max="1" width="14.7109375" style="137" customWidth="1"/>
    <col min="2" max="2" width="13.57421875" style="137" customWidth="1"/>
    <col min="3" max="4" width="14.8515625" style="137" customWidth="1"/>
    <col min="5" max="5" width="13.57421875" style="137" customWidth="1"/>
    <col min="6" max="6" width="14.8515625" style="137" customWidth="1"/>
    <col min="7" max="12" width="13.57421875" style="137" customWidth="1"/>
    <col min="13" max="13" width="17.140625" style="137" customWidth="1"/>
    <col min="14" max="14" width="18.00390625" style="137" customWidth="1"/>
    <col min="15" max="15" width="14.57421875" style="137" customWidth="1"/>
    <col min="16" max="16" width="15.57421875" style="137" customWidth="1"/>
    <col min="17" max="17" width="11.421875" style="137" customWidth="1"/>
    <col min="18" max="18" width="21.00390625" style="137" bestFit="1" customWidth="1"/>
    <col min="19" max="19" width="11.421875" style="160" customWidth="1"/>
    <col min="20" max="16384" width="11.421875" style="137" customWidth="1"/>
  </cols>
  <sheetData>
    <row r="2" ht="12.75">
      <c r="A2" s="136" t="s">
        <v>57</v>
      </c>
    </row>
    <row r="3" ht="12.75">
      <c r="A3" s="138" t="s">
        <v>35</v>
      </c>
    </row>
    <row r="4" ht="12.75" customHeight="1"/>
    <row r="5" spans="1:16" ht="33" customHeight="1">
      <c r="A5" s="139" t="s">
        <v>0</v>
      </c>
      <c r="B5" s="139" t="s">
        <v>20</v>
      </c>
      <c r="C5" s="139" t="s">
        <v>21</v>
      </c>
      <c r="D5" s="139" t="s">
        <v>22</v>
      </c>
      <c r="E5" s="139" t="s">
        <v>23</v>
      </c>
      <c r="F5" s="139" t="s">
        <v>24</v>
      </c>
      <c r="G5" s="139" t="s">
        <v>25</v>
      </c>
      <c r="H5" s="139" t="s">
        <v>26</v>
      </c>
      <c r="I5" s="139" t="s">
        <v>27</v>
      </c>
      <c r="J5" s="139" t="s">
        <v>28</v>
      </c>
      <c r="K5" s="139" t="s">
        <v>29</v>
      </c>
      <c r="L5" s="139" t="s">
        <v>30</v>
      </c>
      <c r="M5" s="140" t="s">
        <v>37</v>
      </c>
      <c r="N5" s="141" t="s">
        <v>38</v>
      </c>
      <c r="O5" s="141" t="s">
        <v>42</v>
      </c>
      <c r="P5" s="139" t="s">
        <v>31</v>
      </c>
    </row>
    <row r="6" spans="1:18" ht="16.5" customHeight="1">
      <c r="A6" s="142" t="s">
        <v>2</v>
      </c>
      <c r="B6" s="143">
        <v>4591119.921324861</v>
      </c>
      <c r="C6" s="143">
        <v>52077018.021014355</v>
      </c>
      <c r="D6" s="143">
        <v>92661214.56472562</v>
      </c>
      <c r="E6" s="143">
        <v>10386089.031618977</v>
      </c>
      <c r="F6" s="143">
        <v>119497472.25046156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3">
        <v>12499500</v>
      </c>
      <c r="M6" s="144">
        <f aca="true" t="shared" si="0" ref="M6:M23">SUM(B6:L6)</f>
        <v>291712413.7891454</v>
      </c>
      <c r="N6" s="144"/>
      <c r="O6" s="144"/>
      <c r="P6" s="143">
        <f>+M6+N6+O6</f>
        <v>291712413.7891454</v>
      </c>
      <c r="R6" s="160"/>
    </row>
    <row r="7" spans="1:18" ht="16.5" customHeight="1">
      <c r="A7" s="142" t="s">
        <v>4</v>
      </c>
      <c r="B7" s="143">
        <v>2763833.8329039905</v>
      </c>
      <c r="C7" s="143">
        <v>10402546.07332815</v>
      </c>
      <c r="D7" s="143">
        <v>55781640.253487825</v>
      </c>
      <c r="E7" s="143">
        <v>6252379.538990139</v>
      </c>
      <c r="F7" s="143">
        <v>71936948.37250625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4">
        <f t="shared" si="0"/>
        <v>147137348.07121634</v>
      </c>
      <c r="N7" s="144"/>
      <c r="O7" s="144"/>
      <c r="P7" s="143">
        <f aca="true" t="shared" si="1" ref="P7:P23">+M7+N7+O7</f>
        <v>147137348.07121634</v>
      </c>
      <c r="R7" s="160"/>
    </row>
    <row r="8" spans="1:18" ht="16.5" customHeight="1">
      <c r="A8" s="142" t="s">
        <v>3</v>
      </c>
      <c r="B8" s="143">
        <v>7816683.426392501</v>
      </c>
      <c r="C8" s="143">
        <v>51088595.33502026</v>
      </c>
      <c r="D8" s="143">
        <v>157761808.1360153</v>
      </c>
      <c r="E8" s="143">
        <v>17682999.2223478</v>
      </c>
      <c r="F8" s="143">
        <v>203452300.71150804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4">
        <f t="shared" si="0"/>
        <v>437802386.8312839</v>
      </c>
      <c r="N8" s="144"/>
      <c r="O8" s="144"/>
      <c r="P8" s="143">
        <f t="shared" si="1"/>
        <v>437802386.8312839</v>
      </c>
      <c r="R8" s="160"/>
    </row>
    <row r="9" spans="1:18" ht="16.5" customHeight="1">
      <c r="A9" s="142" t="s">
        <v>5</v>
      </c>
      <c r="B9" s="143">
        <v>9300035.444052102</v>
      </c>
      <c r="C9" s="143">
        <v>64151043.108056106</v>
      </c>
      <c r="D9" s="143">
        <v>187699862.88926843</v>
      </c>
      <c r="E9" s="143">
        <v>21038656.749193333</v>
      </c>
      <c r="F9" s="143">
        <v>242060923.358157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4">
        <f t="shared" si="0"/>
        <v>524250521.5487269</v>
      </c>
      <c r="N9" s="144">
        <v>61793165</v>
      </c>
      <c r="O9" s="144"/>
      <c r="P9" s="143">
        <f t="shared" si="1"/>
        <v>586043686.5487269</v>
      </c>
      <c r="R9" s="160"/>
    </row>
    <row r="10" spans="1:18" ht="16.5" customHeight="1">
      <c r="A10" s="142" t="s">
        <v>6</v>
      </c>
      <c r="B10" s="143">
        <v>2168311.625814181</v>
      </c>
      <c r="C10" s="143">
        <v>7734608.41682375</v>
      </c>
      <c r="D10" s="143">
        <v>43762391.80107884</v>
      </c>
      <c r="E10" s="143">
        <v>4905181.737771269</v>
      </c>
      <c r="F10" s="143">
        <v>56436721.92760158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4">
        <f t="shared" si="0"/>
        <v>115007215.50908962</v>
      </c>
      <c r="N10" s="144"/>
      <c r="O10" s="144"/>
      <c r="P10" s="143">
        <f t="shared" si="1"/>
        <v>115007215.50908962</v>
      </c>
      <c r="R10" s="160"/>
    </row>
    <row r="11" spans="1:18" ht="16.5" customHeight="1">
      <c r="A11" s="142" t="s">
        <v>7</v>
      </c>
      <c r="B11" s="143">
        <v>1777113.8878235603</v>
      </c>
      <c r="C11" s="143">
        <v>2836692.7492351</v>
      </c>
      <c r="D11" s="143">
        <v>35866963.63576013</v>
      </c>
      <c r="E11" s="143">
        <v>4020209.3115737694</v>
      </c>
      <c r="F11" s="143">
        <v>46254643.994318664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  <c r="L11" s="143">
        <v>500500</v>
      </c>
      <c r="M11" s="144">
        <f t="shared" si="0"/>
        <v>91256123.57871121</v>
      </c>
      <c r="N11" s="144"/>
      <c r="O11" s="144"/>
      <c r="P11" s="143">
        <f t="shared" si="1"/>
        <v>91256123.57871121</v>
      </c>
      <c r="R11" s="160"/>
    </row>
    <row r="12" spans="1:18" ht="16.5" customHeight="1">
      <c r="A12" s="142" t="s">
        <v>8</v>
      </c>
      <c r="B12" s="143">
        <v>7869037.027015781</v>
      </c>
      <c r="C12" s="143">
        <v>32955458.8232667</v>
      </c>
      <c r="D12" s="143">
        <v>158818445.36260068</v>
      </c>
      <c r="E12" s="143">
        <v>17801434.193883523</v>
      </c>
      <c r="F12" s="143">
        <v>204814957.98138976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4">
        <f t="shared" si="0"/>
        <v>422259333.3881565</v>
      </c>
      <c r="N12" s="144"/>
      <c r="O12" s="144"/>
      <c r="P12" s="143">
        <f t="shared" si="1"/>
        <v>422259333.3881565</v>
      </c>
      <c r="R12" s="160"/>
    </row>
    <row r="13" spans="1:18" ht="16.5" customHeight="1">
      <c r="A13" s="142" t="s">
        <v>9</v>
      </c>
      <c r="B13" s="143">
        <v>2494067.3630257007</v>
      </c>
      <c r="C13" s="143">
        <v>5657313.584876801</v>
      </c>
      <c r="D13" s="143">
        <v>50337023.43316581</v>
      </c>
      <c r="E13" s="143">
        <v>5642110.4495491125</v>
      </c>
      <c r="F13" s="143">
        <v>64915478.27353233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4">
        <f t="shared" si="0"/>
        <v>129045993.10414976</v>
      </c>
      <c r="N13" s="144"/>
      <c r="O13" s="144"/>
      <c r="P13" s="143">
        <f t="shared" si="1"/>
        <v>129045993.10414976</v>
      </c>
      <c r="R13" s="160"/>
    </row>
    <row r="14" spans="1:18" ht="16.5" customHeight="1">
      <c r="A14" s="142" t="s">
        <v>10</v>
      </c>
      <c r="B14" s="143">
        <v>4583848.587904961</v>
      </c>
      <c r="C14" s="143">
        <v>31758101.260558404</v>
      </c>
      <c r="D14" s="143">
        <v>92514459.39436655</v>
      </c>
      <c r="E14" s="143">
        <v>10369639.730016794</v>
      </c>
      <c r="F14" s="143">
        <v>119308214.29631132</v>
      </c>
      <c r="G14" s="143">
        <v>22893837.167638488</v>
      </c>
      <c r="H14" s="143">
        <v>143560.24724688</v>
      </c>
      <c r="I14" s="143">
        <v>0</v>
      </c>
      <c r="J14" s="143">
        <v>0</v>
      </c>
      <c r="K14" s="143">
        <v>0</v>
      </c>
      <c r="L14" s="143">
        <v>0</v>
      </c>
      <c r="M14" s="144">
        <f t="shared" si="0"/>
        <v>281571660.6840434</v>
      </c>
      <c r="N14" s="144"/>
      <c r="O14" s="144"/>
      <c r="P14" s="143">
        <f t="shared" si="1"/>
        <v>281571660.6840434</v>
      </c>
      <c r="R14" s="160"/>
    </row>
    <row r="15" spans="1:18" ht="16.5" customHeight="1">
      <c r="A15" s="142" t="s">
        <v>11</v>
      </c>
      <c r="B15" s="143">
        <v>6376959.409252302</v>
      </c>
      <c r="C15" s="143">
        <v>38825725.26325605</v>
      </c>
      <c r="D15" s="143">
        <v>128704284.40491664</v>
      </c>
      <c r="E15" s="143">
        <v>14426037.505115367</v>
      </c>
      <c r="F15" s="143">
        <v>165979225.7897605</v>
      </c>
      <c r="G15" s="143">
        <v>1793474.479983168</v>
      </c>
      <c r="H15" s="143">
        <v>9570.929896427999</v>
      </c>
      <c r="I15" s="143">
        <v>0</v>
      </c>
      <c r="J15" s="143">
        <v>0</v>
      </c>
      <c r="K15" s="143">
        <v>0</v>
      </c>
      <c r="L15" s="143">
        <v>0</v>
      </c>
      <c r="M15" s="144">
        <f t="shared" si="0"/>
        <v>356115277.7821804</v>
      </c>
      <c r="N15" s="144">
        <v>1948774</v>
      </c>
      <c r="O15" s="144"/>
      <c r="P15" s="143">
        <f t="shared" si="1"/>
        <v>358064051.7821804</v>
      </c>
      <c r="R15" s="160"/>
    </row>
    <row r="16" spans="1:18" ht="16.5" customHeight="1">
      <c r="A16" s="142" t="s">
        <v>12</v>
      </c>
      <c r="B16" s="143">
        <v>1363375.0162312503</v>
      </c>
      <c r="C16" s="143">
        <v>5801960.8072174005</v>
      </c>
      <c r="D16" s="143">
        <v>27516594.44232825</v>
      </c>
      <c r="E16" s="143">
        <v>3084244.0504095</v>
      </c>
      <c r="F16" s="143">
        <v>35485866.40317001</v>
      </c>
      <c r="G16" s="143">
        <v>139684985.84169045</v>
      </c>
      <c r="H16" s="143">
        <v>23398337.801347464</v>
      </c>
      <c r="I16" s="143">
        <v>0</v>
      </c>
      <c r="J16" s="143">
        <v>0</v>
      </c>
      <c r="K16" s="143">
        <v>0</v>
      </c>
      <c r="L16" s="143">
        <v>0</v>
      </c>
      <c r="M16" s="144">
        <f t="shared" si="0"/>
        <v>236335364.36239433</v>
      </c>
      <c r="N16" s="144"/>
      <c r="O16" s="144"/>
      <c r="P16" s="143">
        <f t="shared" si="1"/>
        <v>236335364.36239433</v>
      </c>
      <c r="R16" s="160"/>
    </row>
    <row r="17" spans="1:18" ht="16.5" customHeight="1">
      <c r="A17" s="142" t="s">
        <v>13</v>
      </c>
      <c r="B17" s="143">
        <v>1979256.9568967805</v>
      </c>
      <c r="C17" s="143">
        <v>10707912.431602752</v>
      </c>
      <c r="D17" s="143">
        <v>39946757.37174266</v>
      </c>
      <c r="E17" s="143">
        <v>4477499.896114484</v>
      </c>
      <c r="F17" s="143">
        <v>51516015.119695336</v>
      </c>
      <c r="G17" s="143">
        <v>20358971.342599377</v>
      </c>
      <c r="H17" s="143">
        <v>220784.951769492</v>
      </c>
      <c r="I17" s="143">
        <v>0</v>
      </c>
      <c r="J17" s="143">
        <v>0</v>
      </c>
      <c r="K17" s="143">
        <v>0</v>
      </c>
      <c r="L17" s="143">
        <v>0</v>
      </c>
      <c r="M17" s="144">
        <f t="shared" si="0"/>
        <v>129207198.07042088</v>
      </c>
      <c r="N17" s="144"/>
      <c r="O17" s="144"/>
      <c r="P17" s="143">
        <f t="shared" si="1"/>
        <v>129207198.07042088</v>
      </c>
      <c r="R17" s="160"/>
    </row>
    <row r="18" spans="1:18" ht="16.5" customHeight="1">
      <c r="A18" s="142" t="s">
        <v>14</v>
      </c>
      <c r="B18" s="143">
        <v>1710217.6203604802</v>
      </c>
      <c r="C18" s="143">
        <v>6569394.68130225</v>
      </c>
      <c r="D18" s="143">
        <v>34516816.06845655</v>
      </c>
      <c r="E18" s="143">
        <v>3868875.7368336767</v>
      </c>
      <c r="F18" s="143">
        <v>44513470.81613646</v>
      </c>
      <c r="G18" s="143">
        <v>28179969.79663926</v>
      </c>
      <c r="H18" s="143">
        <v>238855.106939736</v>
      </c>
      <c r="I18" s="143">
        <v>0</v>
      </c>
      <c r="J18" s="143">
        <v>0</v>
      </c>
      <c r="K18" s="143">
        <v>55508.363784999994</v>
      </c>
      <c r="L18" s="143">
        <v>0</v>
      </c>
      <c r="M18" s="144">
        <f t="shared" si="0"/>
        <v>119653108.19045341</v>
      </c>
      <c r="N18" s="144"/>
      <c r="O18" s="144"/>
      <c r="P18" s="143">
        <f t="shared" si="1"/>
        <v>119653108.19045341</v>
      </c>
      <c r="R18" s="160"/>
    </row>
    <row r="19" spans="1:18" ht="16.5" customHeight="1">
      <c r="A19" s="142" t="s">
        <v>15</v>
      </c>
      <c r="B19" s="143">
        <v>4554763.254225361</v>
      </c>
      <c r="C19" s="143">
        <v>23151591.5312927</v>
      </c>
      <c r="D19" s="143">
        <v>91927438.71293022</v>
      </c>
      <c r="E19" s="143">
        <v>10303842.523608059</v>
      </c>
      <c r="F19" s="143">
        <v>118551182.47971037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4">
        <f t="shared" si="0"/>
        <v>248488818.5017667</v>
      </c>
      <c r="N19" s="144"/>
      <c r="O19" s="144"/>
      <c r="P19" s="143">
        <f t="shared" si="1"/>
        <v>248488818.5017667</v>
      </c>
      <c r="R19" s="160"/>
    </row>
    <row r="20" spans="1:18" ht="16.5" customHeight="1">
      <c r="A20" s="142" t="s">
        <v>16</v>
      </c>
      <c r="B20" s="143">
        <v>7064100.417432852</v>
      </c>
      <c r="C20" s="143">
        <v>39319936.6062531</v>
      </c>
      <c r="D20" s="143">
        <v>142572648.0038501</v>
      </c>
      <c r="E20" s="143">
        <v>15980496.506521756</v>
      </c>
      <c r="F20" s="143">
        <v>183864102.4569582</v>
      </c>
      <c r="G20" s="143">
        <v>4623058.668921384</v>
      </c>
      <c r="H20" s="143">
        <v>0</v>
      </c>
      <c r="I20" s="143">
        <v>0</v>
      </c>
      <c r="J20" s="143">
        <v>0</v>
      </c>
      <c r="K20" s="143">
        <v>1030760.9862149998</v>
      </c>
      <c r="L20" s="143">
        <v>0</v>
      </c>
      <c r="M20" s="144">
        <f t="shared" si="0"/>
        <v>394455103.64615244</v>
      </c>
      <c r="N20" s="144"/>
      <c r="O20" s="144"/>
      <c r="P20" s="143">
        <f t="shared" si="1"/>
        <v>394455103.64615244</v>
      </c>
      <c r="R20" s="160"/>
    </row>
    <row r="21" spans="1:18" ht="16.5" customHeight="1">
      <c r="A21" s="142" t="s">
        <v>17</v>
      </c>
      <c r="B21" s="143">
        <v>1847645.8219965906</v>
      </c>
      <c r="C21" s="143">
        <v>3318850.1570371003</v>
      </c>
      <c r="D21" s="143">
        <v>37290488.78824324</v>
      </c>
      <c r="E21" s="143">
        <v>4179767.5371149546</v>
      </c>
      <c r="F21" s="143">
        <v>48090446.14957599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4">
        <f t="shared" si="0"/>
        <v>94727198.45396788</v>
      </c>
      <c r="N21" s="144"/>
      <c r="O21" s="144"/>
      <c r="P21" s="143">
        <f t="shared" si="1"/>
        <v>94727198.45396788</v>
      </c>
      <c r="R21" s="160"/>
    </row>
    <row r="22" spans="1:18" ht="16.5" customHeight="1">
      <c r="A22" s="142" t="s">
        <v>18</v>
      </c>
      <c r="B22" s="143">
        <v>2851089.8339427905</v>
      </c>
      <c r="C22" s="143">
        <v>9687345.918421851</v>
      </c>
      <c r="D22" s="143">
        <v>57542702.29779683</v>
      </c>
      <c r="E22" s="143">
        <v>6449771.158216346</v>
      </c>
      <c r="F22" s="143">
        <v>74208043.8223091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4">
        <f t="shared" si="0"/>
        <v>150738953.03068691</v>
      </c>
      <c r="N22" s="144"/>
      <c r="O22" s="144"/>
      <c r="P22" s="143">
        <f t="shared" si="1"/>
        <v>150738953.03068691</v>
      </c>
      <c r="R22" s="160"/>
    </row>
    <row r="23" spans="1:18" ht="16.5" customHeight="1">
      <c r="A23" s="142" t="s">
        <v>19</v>
      </c>
      <c r="B23" s="143">
        <v>1601874.7524039703</v>
      </c>
      <c r="C23" s="143">
        <v>5753745.066437201</v>
      </c>
      <c r="D23" s="143">
        <v>32330164.0301062</v>
      </c>
      <c r="E23" s="143">
        <v>3623781.142961135</v>
      </c>
      <c r="F23" s="143">
        <v>41693527.29929788</v>
      </c>
      <c r="G23" s="143">
        <v>19603824.99092788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4">
        <f t="shared" si="0"/>
        <v>104606917.28213426</v>
      </c>
      <c r="N23" s="144"/>
      <c r="O23" s="144"/>
      <c r="P23" s="143">
        <f t="shared" si="1"/>
        <v>104606917.28213426</v>
      </c>
      <c r="R23" s="160"/>
    </row>
    <row r="24" spans="1:19" ht="16.5" customHeight="1">
      <c r="A24" s="146" t="s">
        <v>1</v>
      </c>
      <c r="B24" s="147">
        <f aca="true" t="shared" si="2" ref="B24:L24">SUM(B6:B23)</f>
        <v>72713334.19900002</v>
      </c>
      <c r="C24" s="147">
        <f t="shared" si="2"/>
        <v>401797839.83500004</v>
      </c>
      <c r="D24" s="147">
        <f t="shared" si="2"/>
        <v>1467551703.5908396</v>
      </c>
      <c r="E24" s="147">
        <f t="shared" si="2"/>
        <v>164493016.02184</v>
      </c>
      <c r="F24" s="147">
        <f t="shared" si="2"/>
        <v>1892579541.5024006</v>
      </c>
      <c r="G24" s="147">
        <f t="shared" si="2"/>
        <v>237138122.28840002</v>
      </c>
      <c r="H24" s="147">
        <f t="shared" si="2"/>
        <v>24011109.037200004</v>
      </c>
      <c r="I24" s="147">
        <f t="shared" si="2"/>
        <v>0</v>
      </c>
      <c r="J24" s="147">
        <f t="shared" si="2"/>
        <v>0</v>
      </c>
      <c r="K24" s="147">
        <f t="shared" si="2"/>
        <v>1086269.3499999999</v>
      </c>
      <c r="L24" s="147">
        <f t="shared" si="2"/>
        <v>13000000</v>
      </c>
      <c r="M24" s="147">
        <f>SUM(M6:M23)</f>
        <v>4274370935.8246803</v>
      </c>
      <c r="N24" s="148">
        <f>SUM(N6:N23)</f>
        <v>63741939</v>
      </c>
      <c r="O24" s="148"/>
      <c r="P24" s="147">
        <f>SUM(P6:P23)</f>
        <v>4338112874.82468</v>
      </c>
      <c r="R24" s="162"/>
      <c r="S24" s="162"/>
    </row>
    <row r="25" ht="12.75" customHeight="1">
      <c r="A25" s="149"/>
    </row>
    <row r="26" spans="2:16" ht="12.75" customHeight="1"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</row>
    <row r="27" spans="1:16" ht="12.75">
      <c r="A27" s="151" t="s">
        <v>32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</row>
    <row r="28" ht="12.75">
      <c r="A28" s="153" t="s">
        <v>33</v>
      </c>
    </row>
    <row r="29" spans="1:13" ht="12.75">
      <c r="A29" s="154" t="s">
        <v>34</v>
      </c>
      <c r="M29" s="155"/>
    </row>
    <row r="30" ht="12.75">
      <c r="A30" s="153" t="s">
        <v>40</v>
      </c>
    </row>
    <row r="31" ht="12.75">
      <c r="A31" s="153"/>
    </row>
    <row r="32" spans="1:19" s="157" customFormat="1" ht="11.25">
      <c r="A32" s="156"/>
      <c r="S32" s="150"/>
    </row>
    <row r="33" ht="12.75">
      <c r="A33" s="153"/>
    </row>
    <row r="34" s="158" customFormat="1" ht="12.75" customHeight="1">
      <c r="S34" s="161"/>
    </row>
    <row r="36" spans="2:16" ht="12.75"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75" zoomScaleNormal="75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5" sqref="B25:L26"/>
    </sheetView>
  </sheetViews>
  <sheetFormatPr defaultColWidth="11.421875" defaultRowHeight="12" customHeight="1"/>
  <cols>
    <col min="1" max="1" width="15.7109375" style="75" customWidth="1"/>
    <col min="2" max="13" width="14.140625" style="75" customWidth="1"/>
    <col min="14" max="16384" width="11.421875" style="75" customWidth="1"/>
  </cols>
  <sheetData>
    <row r="2" spans="1:8" ht="12">
      <c r="A2" s="12" t="s">
        <v>45</v>
      </c>
      <c r="B2" s="94"/>
      <c r="C2" s="8"/>
      <c r="D2" s="8"/>
      <c r="E2" s="95"/>
      <c r="F2" s="95"/>
      <c r="G2" s="95"/>
      <c r="H2" s="95"/>
    </row>
    <row r="3" spans="1:8" ht="12">
      <c r="A3" s="76" t="s">
        <v>35</v>
      </c>
      <c r="B3" s="94"/>
      <c r="C3" s="8"/>
      <c r="D3" s="8"/>
      <c r="E3" s="95"/>
      <c r="F3" s="95"/>
      <c r="G3" s="95"/>
      <c r="H3" s="95"/>
    </row>
    <row r="4" spans="1:8" ht="12">
      <c r="A4" s="76"/>
      <c r="B4" s="94"/>
      <c r="C4" s="8"/>
      <c r="D4" s="8"/>
      <c r="E4" s="95"/>
      <c r="F4" s="95"/>
      <c r="G4" s="95"/>
      <c r="H4" s="95"/>
    </row>
    <row r="5" spans="1:13" ht="18" customHeight="1">
      <c r="A5" s="96" t="s">
        <v>0</v>
      </c>
      <c r="B5" s="96" t="s">
        <v>20</v>
      </c>
      <c r="C5" s="96" t="s">
        <v>21</v>
      </c>
      <c r="D5" s="96" t="s">
        <v>22</v>
      </c>
      <c r="E5" s="96" t="s">
        <v>23</v>
      </c>
      <c r="F5" s="96" t="s">
        <v>24</v>
      </c>
      <c r="G5" s="96" t="s">
        <v>25</v>
      </c>
      <c r="H5" s="96" t="s">
        <v>26</v>
      </c>
      <c r="I5" s="96" t="s">
        <v>27</v>
      </c>
      <c r="J5" s="96" t="s">
        <v>28</v>
      </c>
      <c r="K5" s="96" t="s">
        <v>29</v>
      </c>
      <c r="L5" s="96" t="s">
        <v>30</v>
      </c>
      <c r="M5" s="96" t="s">
        <v>31</v>
      </c>
    </row>
    <row r="6" spans="1:16" ht="21" customHeight="1">
      <c r="A6" s="97" t="s">
        <v>2</v>
      </c>
      <c r="B6" s="98">
        <v>388416.75177554874</v>
      </c>
      <c r="C6" s="98">
        <v>2973074.7667873</v>
      </c>
      <c r="D6" s="98">
        <v>13275456.456877453</v>
      </c>
      <c r="E6" s="98">
        <v>1576472.0130587572</v>
      </c>
      <c r="F6" s="98">
        <v>17233535.779843435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2083249.3590000002</v>
      </c>
      <c r="M6" s="98">
        <f aca="true" t="shared" si="0" ref="M6:M23">SUM(B6:L6)</f>
        <v>37530205.12734249</v>
      </c>
      <c r="N6" s="99"/>
      <c r="O6" s="99"/>
      <c r="P6" s="63"/>
    </row>
    <row r="7" spans="1:16" ht="21" customHeight="1">
      <c r="A7" s="97" t="s">
        <v>4</v>
      </c>
      <c r="B7" s="98">
        <v>233209.3638204352</v>
      </c>
      <c r="C7" s="98">
        <v>604089.96816028</v>
      </c>
      <c r="D7" s="98">
        <v>7970718.926467201</v>
      </c>
      <c r="E7" s="98">
        <v>946529.8125416674</v>
      </c>
      <c r="F7" s="98">
        <v>10347189.963414436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f t="shared" si="0"/>
        <v>20101738.034404017</v>
      </c>
      <c r="N7" s="99"/>
      <c r="O7" s="99"/>
      <c r="P7" s="63"/>
    </row>
    <row r="8" spans="1:16" ht="21" customHeight="1">
      <c r="A8" s="97" t="s">
        <v>3</v>
      </c>
      <c r="B8" s="98">
        <v>660290.0957774591</v>
      </c>
      <c r="C8" s="98">
        <v>3161881.76907764</v>
      </c>
      <c r="D8" s="98">
        <v>22567647.701421585</v>
      </c>
      <c r="E8" s="98">
        <v>2679927.8139645313</v>
      </c>
      <c r="F8" s="98">
        <v>29296195.23009826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f t="shared" si="0"/>
        <v>58365942.61033948</v>
      </c>
      <c r="N8" s="99"/>
      <c r="O8" s="99"/>
      <c r="P8" s="63"/>
    </row>
    <row r="9" spans="1:16" ht="21" customHeight="1">
      <c r="A9" s="97" t="s">
        <v>5</v>
      </c>
      <c r="B9" s="98">
        <v>783880.0292577056</v>
      </c>
      <c r="C9" s="98">
        <v>3549664.0822272</v>
      </c>
      <c r="D9" s="98">
        <v>26791751.76728715</v>
      </c>
      <c r="E9" s="98">
        <v>3181543.849670402</v>
      </c>
      <c r="F9" s="98">
        <v>34779716.553326555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f t="shared" si="0"/>
        <v>69086556.281769</v>
      </c>
      <c r="N9" s="99"/>
      <c r="O9" s="99"/>
      <c r="P9" s="63"/>
    </row>
    <row r="10" spans="1:16" ht="21" customHeight="1">
      <c r="A10" s="97" t="s">
        <v>6</v>
      </c>
      <c r="B10" s="98">
        <v>182903.29768891196</v>
      </c>
      <c r="C10" s="98">
        <v>446481.18534264</v>
      </c>
      <c r="D10" s="98">
        <v>6251338.9373369925</v>
      </c>
      <c r="E10" s="98">
        <v>742351.941785832</v>
      </c>
      <c r="F10" s="98">
        <v>8115176.57403891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f t="shared" si="0"/>
        <v>15738251.936193287</v>
      </c>
      <c r="N10" s="99"/>
      <c r="O10" s="99"/>
      <c r="P10" s="63"/>
    </row>
    <row r="11" spans="1:16" ht="21" customHeight="1">
      <c r="A11" s="97" t="s">
        <v>7</v>
      </c>
      <c r="B11" s="98">
        <v>149753.9897995648</v>
      </c>
      <c r="C11" s="98">
        <v>163155.13294612</v>
      </c>
      <c r="D11" s="98">
        <v>5118349.200285297</v>
      </c>
      <c r="E11" s="98">
        <v>607808.4240283328</v>
      </c>
      <c r="F11" s="98">
        <v>6644385.777873064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83416.641</v>
      </c>
      <c r="M11" s="98">
        <f t="shared" si="0"/>
        <v>12766869.165932382</v>
      </c>
      <c r="N11" s="99"/>
      <c r="O11" s="99"/>
      <c r="P11" s="63"/>
    </row>
    <row r="12" spans="1:16" ht="21" customHeight="1">
      <c r="A12" s="97" t="s">
        <v>8</v>
      </c>
      <c r="B12" s="98">
        <v>662434.6905577311</v>
      </c>
      <c r="C12" s="98">
        <v>1881599.2810868397</v>
      </c>
      <c r="D12" s="98">
        <v>22640946.482931398</v>
      </c>
      <c r="E12" s="98">
        <v>2688632.1080893236</v>
      </c>
      <c r="F12" s="98">
        <v>29391348.05424946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f t="shared" si="0"/>
        <v>57264960.61691476</v>
      </c>
      <c r="N12" s="99"/>
      <c r="O12" s="99"/>
      <c r="P12" s="63"/>
    </row>
    <row r="13" spans="1:16" ht="21" customHeight="1">
      <c r="A13" s="97" t="s">
        <v>9</v>
      </c>
      <c r="B13" s="98">
        <v>209680.09537402238</v>
      </c>
      <c r="C13" s="98">
        <v>317297.44693346</v>
      </c>
      <c r="D13" s="98">
        <v>7166526.580759528</v>
      </c>
      <c r="E13" s="98">
        <v>851031.2712868064</v>
      </c>
      <c r="F13" s="98">
        <v>9303227.549869731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f t="shared" si="0"/>
        <v>17847762.944223545</v>
      </c>
      <c r="N13" s="99"/>
      <c r="O13" s="99"/>
      <c r="P13" s="63"/>
    </row>
    <row r="14" spans="1:16" ht="21" customHeight="1">
      <c r="A14" s="97" t="s">
        <v>10</v>
      </c>
      <c r="B14" s="98">
        <v>385475.5932197472</v>
      </c>
      <c r="C14" s="98">
        <v>1842543.7322654598</v>
      </c>
      <c r="D14" s="98">
        <v>13174932.413663995</v>
      </c>
      <c r="E14" s="98">
        <v>1564534.6954018995</v>
      </c>
      <c r="F14" s="98">
        <v>17103040.478150345</v>
      </c>
      <c r="G14" s="98">
        <v>3362830.1762468517</v>
      </c>
      <c r="H14" s="98">
        <v>22643.537612760003</v>
      </c>
      <c r="I14" s="98">
        <v>0</v>
      </c>
      <c r="J14" s="98">
        <v>0</v>
      </c>
      <c r="K14" s="98">
        <v>0</v>
      </c>
      <c r="L14" s="98">
        <v>0</v>
      </c>
      <c r="M14" s="98">
        <f t="shared" si="0"/>
        <v>37456000.62656105</v>
      </c>
      <c r="N14" s="99"/>
      <c r="O14" s="99"/>
      <c r="P14" s="63"/>
    </row>
    <row r="15" spans="1:16" ht="21" customHeight="1">
      <c r="A15" s="97" t="s">
        <v>11</v>
      </c>
      <c r="B15" s="98">
        <v>536822.7105703711</v>
      </c>
      <c r="C15" s="98">
        <v>2217615.6597039197</v>
      </c>
      <c r="D15" s="98">
        <v>18347732.13735658</v>
      </c>
      <c r="E15" s="98">
        <v>2178809.1664943635</v>
      </c>
      <c r="F15" s="98">
        <v>23818111.211107165</v>
      </c>
      <c r="G15" s="98">
        <v>291490.475983776</v>
      </c>
      <c r="H15" s="98">
        <v>1688.7427826040002</v>
      </c>
      <c r="I15" s="98">
        <v>0</v>
      </c>
      <c r="J15" s="98">
        <v>0</v>
      </c>
      <c r="K15" s="98">
        <v>0</v>
      </c>
      <c r="L15" s="98">
        <v>0</v>
      </c>
      <c r="M15" s="98">
        <f t="shared" si="0"/>
        <v>47392270.10399878</v>
      </c>
      <c r="N15" s="99"/>
      <c r="O15" s="99"/>
      <c r="P15" s="63"/>
    </row>
    <row r="16" spans="1:16" ht="21" customHeight="1">
      <c r="A16" s="97" t="s">
        <v>12</v>
      </c>
      <c r="B16" s="98">
        <v>114460.08712994559</v>
      </c>
      <c r="C16" s="98">
        <v>305742.55083246</v>
      </c>
      <c r="D16" s="98">
        <v>3912060.6817237865</v>
      </c>
      <c r="E16" s="98">
        <v>464560.6121460417</v>
      </c>
      <c r="F16" s="98">
        <v>5078442.157556009</v>
      </c>
      <c r="G16" s="98">
        <v>21805304.928610414</v>
      </c>
      <c r="H16" s="98">
        <v>3251940.802710804</v>
      </c>
      <c r="I16" s="98">
        <v>0</v>
      </c>
      <c r="J16" s="98">
        <v>0</v>
      </c>
      <c r="K16" s="98">
        <v>0</v>
      </c>
      <c r="L16" s="98">
        <v>0</v>
      </c>
      <c r="M16" s="98">
        <f t="shared" si="0"/>
        <v>34932511.82070946</v>
      </c>
      <c r="N16" s="99"/>
      <c r="O16" s="99"/>
      <c r="P16" s="63"/>
    </row>
    <row r="17" spans="1:16" ht="21" customHeight="1">
      <c r="A17" s="97" t="s">
        <v>13</v>
      </c>
      <c r="B17" s="98">
        <v>166849.47390516158</v>
      </c>
      <c r="C17" s="98">
        <v>624657.68322006</v>
      </c>
      <c r="D17" s="98">
        <v>5702645.201463528</v>
      </c>
      <c r="E17" s="98">
        <v>677194.0829088177</v>
      </c>
      <c r="F17" s="98">
        <v>7402889.718964138</v>
      </c>
      <c r="G17" s="98">
        <v>3180414.86578848</v>
      </c>
      <c r="H17" s="98">
        <v>31534.354170432005</v>
      </c>
      <c r="I17" s="98">
        <v>0</v>
      </c>
      <c r="J17" s="98">
        <v>0</v>
      </c>
      <c r="K17" s="98">
        <v>0</v>
      </c>
      <c r="L17" s="98">
        <v>0</v>
      </c>
      <c r="M17" s="98">
        <f t="shared" si="0"/>
        <v>17786185.380420614</v>
      </c>
      <c r="N17" s="99"/>
      <c r="O17" s="99"/>
      <c r="P17" s="63"/>
    </row>
    <row r="18" spans="1:16" ht="21" customHeight="1">
      <c r="A18" s="97" t="s">
        <v>14</v>
      </c>
      <c r="B18" s="98">
        <v>143810.3985513824</v>
      </c>
      <c r="C18" s="98">
        <v>366752.40224574</v>
      </c>
      <c r="D18" s="98">
        <v>4915206.862958098</v>
      </c>
      <c r="E18" s="98">
        <v>583685.0945967664</v>
      </c>
      <c r="F18" s="98">
        <v>6380676.522368282</v>
      </c>
      <c r="G18" s="98">
        <v>4156356.647343036</v>
      </c>
      <c r="H18" s="98">
        <v>34155.819923400006</v>
      </c>
      <c r="I18" s="98">
        <v>0</v>
      </c>
      <c r="J18" s="98">
        <v>0</v>
      </c>
      <c r="K18" s="98">
        <v>4908.282463799999</v>
      </c>
      <c r="L18" s="98">
        <v>0</v>
      </c>
      <c r="M18" s="98">
        <f t="shared" si="0"/>
        <v>16585552.030450506</v>
      </c>
      <c r="N18" s="99"/>
      <c r="O18" s="99"/>
      <c r="P18" s="63"/>
    </row>
    <row r="19" spans="1:16" ht="21" customHeight="1">
      <c r="A19" s="97" t="s">
        <v>15</v>
      </c>
      <c r="B19" s="98">
        <v>383637.36912237114</v>
      </c>
      <c r="C19" s="98">
        <v>1334128.3038214599</v>
      </c>
      <c r="D19" s="98">
        <v>13112104.886655584</v>
      </c>
      <c r="E19" s="98">
        <v>1557073.8718663633</v>
      </c>
      <c r="F19" s="98">
        <v>17021480.914592165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f t="shared" si="0"/>
        <v>33408425.346057944</v>
      </c>
      <c r="N19" s="99"/>
      <c r="O19" s="99"/>
      <c r="P19" s="63"/>
    </row>
    <row r="20" spans="1:16" ht="21" customHeight="1">
      <c r="A20" s="97" t="s">
        <v>16</v>
      </c>
      <c r="B20" s="98">
        <v>595829.7040961407</v>
      </c>
      <c r="C20" s="98">
        <v>2252049.2500849</v>
      </c>
      <c r="D20" s="98">
        <v>20364495.754326604</v>
      </c>
      <c r="E20" s="98">
        <v>2418301.601985069</v>
      </c>
      <c r="F20" s="98">
        <v>26436173.201324746</v>
      </c>
      <c r="G20" s="98">
        <v>753854.3207833441</v>
      </c>
      <c r="H20" s="98">
        <v>0</v>
      </c>
      <c r="I20" s="98">
        <v>0</v>
      </c>
      <c r="J20" s="98">
        <v>0</v>
      </c>
      <c r="K20" s="98">
        <v>97796.9375362</v>
      </c>
      <c r="L20" s="98">
        <v>0</v>
      </c>
      <c r="M20" s="98">
        <f t="shared" si="0"/>
        <v>52918500.77013701</v>
      </c>
      <c r="N20" s="99"/>
      <c r="O20" s="99"/>
      <c r="P20" s="63"/>
    </row>
    <row r="21" spans="1:16" ht="21" customHeight="1">
      <c r="A21" s="97" t="s">
        <v>17</v>
      </c>
      <c r="B21" s="98">
        <v>155697.58104774717</v>
      </c>
      <c r="C21" s="98">
        <v>192966.7648867</v>
      </c>
      <c r="D21" s="98">
        <v>5321491.537612495</v>
      </c>
      <c r="E21" s="98">
        <v>631931.7534598992</v>
      </c>
      <c r="F21" s="98">
        <v>6908095.033377845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f t="shared" si="0"/>
        <v>13210182.670384686</v>
      </c>
      <c r="N21" s="99"/>
      <c r="O21" s="99"/>
      <c r="P21" s="63"/>
    </row>
    <row r="22" spans="1:16" ht="21" customHeight="1">
      <c r="A22" s="97" t="s">
        <v>18</v>
      </c>
      <c r="B22" s="98">
        <v>239826.97057098878</v>
      </c>
      <c r="C22" s="98">
        <v>536840.47285246</v>
      </c>
      <c r="D22" s="98">
        <v>8196898.023697484</v>
      </c>
      <c r="E22" s="98">
        <v>973388.7772695969</v>
      </c>
      <c r="F22" s="98">
        <v>10640804.392223883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f t="shared" si="0"/>
        <v>20587758.636614412</v>
      </c>
      <c r="N22" s="99"/>
      <c r="O22" s="99"/>
      <c r="P22" s="63"/>
    </row>
    <row r="23" spans="1:16" ht="21" customHeight="1">
      <c r="A23" s="97" t="s">
        <v>19</v>
      </c>
      <c r="B23" s="98">
        <v>134435.45565476478</v>
      </c>
      <c r="C23" s="98">
        <v>339251.74952536</v>
      </c>
      <c r="D23" s="98">
        <v>4594786.475215197</v>
      </c>
      <c r="E23" s="98">
        <v>545634.8945655329</v>
      </c>
      <c r="F23" s="98">
        <v>5964722.748221564</v>
      </c>
      <c r="G23" s="98">
        <v>2950766.598444096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f t="shared" si="0"/>
        <v>14529597.921626516</v>
      </c>
      <c r="N23" s="99"/>
      <c r="O23" s="99"/>
      <c r="P23" s="63"/>
    </row>
    <row r="24" spans="1:15" ht="18" customHeight="1">
      <c r="A24" s="100" t="s">
        <v>1</v>
      </c>
      <c r="B24" s="101">
        <f>SUM(B6:B23)</f>
        <v>6127413.65792</v>
      </c>
      <c r="C24" s="101">
        <f aca="true" t="shared" si="1" ref="C24:M24">SUM(C6:C23)</f>
        <v>23109792.202</v>
      </c>
      <c r="D24" s="101">
        <f t="shared" si="1"/>
        <v>209425090.02803996</v>
      </c>
      <c r="E24" s="101">
        <f t="shared" si="1"/>
        <v>24869411.785120003</v>
      </c>
      <c r="F24" s="101">
        <f t="shared" si="1"/>
        <v>271865211.86059994</v>
      </c>
      <c r="G24" s="101">
        <f t="shared" si="1"/>
        <v>36501018.01319999</v>
      </c>
      <c r="H24" s="101">
        <f t="shared" si="1"/>
        <v>3341963.2572</v>
      </c>
      <c r="I24" s="101">
        <f t="shared" si="1"/>
        <v>0</v>
      </c>
      <c r="J24" s="101">
        <f t="shared" si="1"/>
        <v>0</v>
      </c>
      <c r="K24" s="101">
        <f t="shared" si="1"/>
        <v>102705.22</v>
      </c>
      <c r="L24" s="101">
        <f t="shared" si="1"/>
        <v>2166666</v>
      </c>
      <c r="M24" s="101">
        <f t="shared" si="1"/>
        <v>577509272.02408</v>
      </c>
      <c r="O24" s="99"/>
    </row>
    <row r="25" ht="12">
      <c r="A25" s="102"/>
    </row>
    <row r="26" spans="2:13" ht="12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2" ht="12">
      <c r="A27" s="8" t="s">
        <v>32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ht="12">
      <c r="A28" s="9" t="s">
        <v>33</v>
      </c>
    </row>
    <row r="29" ht="12">
      <c r="A29" s="10" t="s">
        <v>34</v>
      </c>
    </row>
    <row r="30" ht="12">
      <c r="A30" s="9" t="s">
        <v>40</v>
      </c>
    </row>
    <row r="31" ht="12">
      <c r="A31" s="9"/>
    </row>
    <row r="32" ht="12">
      <c r="A32" s="9"/>
    </row>
    <row r="33" ht="12">
      <c r="A33" s="9"/>
    </row>
  </sheetData>
  <sheetProtection/>
  <printOptions/>
  <pageMargins left="0.7874015748031497" right="0.5905511811023623" top="0.984251968503937" bottom="0.5905511811023623" header="0" footer="0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M33"/>
  <sheetViews>
    <sheetView showGridLines="0" zoomScale="75" zoomScaleNormal="75" zoomScalePageLayoutView="0" workbookViewId="0" topLeftCell="A1">
      <selection activeCell="A25" sqref="A25:IV26"/>
    </sheetView>
  </sheetViews>
  <sheetFormatPr defaultColWidth="11.421875" defaultRowHeight="12" customHeight="1"/>
  <cols>
    <col min="1" max="1" width="15.8515625" style="75" customWidth="1"/>
    <col min="2" max="12" width="18.7109375" style="75" customWidth="1"/>
    <col min="13" max="13" width="14.57421875" style="75" customWidth="1"/>
    <col min="14" max="15" width="11.57421875" style="75" bestFit="1" customWidth="1"/>
    <col min="16" max="16" width="17.57421875" style="75" bestFit="1" customWidth="1"/>
    <col min="17" max="16384" width="11.421875" style="75" customWidth="1"/>
  </cols>
  <sheetData>
    <row r="2" spans="1:8" ht="12">
      <c r="A2" s="12" t="s">
        <v>46</v>
      </c>
      <c r="B2" s="94"/>
      <c r="C2" s="8"/>
      <c r="D2" s="8"/>
      <c r="E2" s="95"/>
      <c r="F2" s="95"/>
      <c r="G2" s="95"/>
      <c r="H2" s="95"/>
    </row>
    <row r="3" spans="1:8" ht="12">
      <c r="A3" s="76" t="s">
        <v>35</v>
      </c>
      <c r="B3" s="94"/>
      <c r="C3" s="8"/>
      <c r="D3" s="8"/>
      <c r="E3" s="95"/>
      <c r="F3" s="95"/>
      <c r="G3" s="95"/>
      <c r="H3" s="95"/>
    </row>
    <row r="4" spans="1:8" ht="12">
      <c r="A4" s="76"/>
      <c r="B4" s="94"/>
      <c r="C4" s="8"/>
      <c r="D4" s="8"/>
      <c r="E4" s="95"/>
      <c r="F4" s="95"/>
      <c r="G4" s="95"/>
      <c r="H4" s="95"/>
    </row>
    <row r="5" spans="1:13" ht="12">
      <c r="A5" s="96" t="s">
        <v>0</v>
      </c>
      <c r="B5" s="103" t="s">
        <v>20</v>
      </c>
      <c r="C5" s="103" t="s">
        <v>21</v>
      </c>
      <c r="D5" s="103" t="s">
        <v>22</v>
      </c>
      <c r="E5" s="103" t="s">
        <v>23</v>
      </c>
      <c r="F5" s="103" t="s">
        <v>24</v>
      </c>
      <c r="G5" s="103" t="s">
        <v>25</v>
      </c>
      <c r="H5" s="103" t="s">
        <v>26</v>
      </c>
      <c r="I5" s="103" t="s">
        <v>27</v>
      </c>
      <c r="J5" s="103" t="s">
        <v>28</v>
      </c>
      <c r="K5" s="103" t="s">
        <v>29</v>
      </c>
      <c r="L5" s="103" t="s">
        <v>30</v>
      </c>
      <c r="M5" s="96" t="s">
        <v>31</v>
      </c>
    </row>
    <row r="6" spans="1:13" ht="18.75" customHeight="1">
      <c r="A6" s="97" t="s">
        <v>2</v>
      </c>
      <c r="B6" s="79">
        <v>1918135.0790633343</v>
      </c>
      <c r="C6" s="79">
        <v>5780219.44888605</v>
      </c>
      <c r="D6" s="79">
        <v>19780546.77835966</v>
      </c>
      <c r="E6" s="79">
        <v>2313661.327482744</v>
      </c>
      <c r="F6" s="79">
        <v>25259970.439844858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3124874.0385000003</v>
      </c>
      <c r="M6" s="98">
        <f>SUM(B6:L6)</f>
        <v>58177407.112136655</v>
      </c>
    </row>
    <row r="7" spans="1:13" ht="18.75" customHeight="1">
      <c r="A7" s="97" t="s">
        <v>4</v>
      </c>
      <c r="B7" s="79">
        <v>1151667.788439036</v>
      </c>
      <c r="C7" s="79">
        <v>1174465.1099407799</v>
      </c>
      <c r="D7" s="79">
        <v>11876441.24285169</v>
      </c>
      <c r="E7" s="79">
        <v>1389145.7662721758</v>
      </c>
      <c r="F7" s="79">
        <v>15166342.876486752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98">
        <f aca="true" t="shared" si="0" ref="M7:M23">SUM(B7:L7)</f>
        <v>30758062.783990435</v>
      </c>
    </row>
    <row r="8" spans="1:13" ht="18.75" customHeight="1">
      <c r="A8" s="97" t="s">
        <v>3</v>
      </c>
      <c r="B8" s="79">
        <v>3260738.856599856</v>
      </c>
      <c r="C8" s="79">
        <v>6147295.95799914</v>
      </c>
      <c r="D8" s="79">
        <v>33625993.387538046</v>
      </c>
      <c r="E8" s="79">
        <v>3933114.760207296</v>
      </c>
      <c r="F8" s="79">
        <v>42940754.29243858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98">
        <f t="shared" si="0"/>
        <v>89907897.25478292</v>
      </c>
    </row>
    <row r="9" spans="1:13" ht="18.75" customHeight="1">
      <c r="A9" s="97" t="s">
        <v>5</v>
      </c>
      <c r="B9" s="79">
        <v>3871068.3177878577</v>
      </c>
      <c r="C9" s="79">
        <v>6901218.0905472</v>
      </c>
      <c r="D9" s="79">
        <v>39919945.56484541</v>
      </c>
      <c r="E9" s="79">
        <v>4669296.318423527</v>
      </c>
      <c r="F9" s="79">
        <v>50978198.74379795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98">
        <f t="shared" si="0"/>
        <v>106339727.03540194</v>
      </c>
    </row>
    <row r="10" spans="1:13" ht="18.75" customHeight="1">
      <c r="A10" s="97" t="s">
        <v>6</v>
      </c>
      <c r="B10" s="79">
        <v>903239.1877274099</v>
      </c>
      <c r="C10" s="79">
        <v>868043.83795164</v>
      </c>
      <c r="D10" s="79">
        <v>9314549.950055778</v>
      </c>
      <c r="E10" s="79">
        <v>1089490.30801956</v>
      </c>
      <c r="F10" s="79">
        <v>11894780.211853115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98">
        <f t="shared" si="0"/>
        <v>24070103.495607503</v>
      </c>
    </row>
    <row r="11" spans="1:13" ht="18.75" customHeight="1">
      <c r="A11" s="97" t="s">
        <v>7</v>
      </c>
      <c r="B11" s="79">
        <v>739536.5409734639</v>
      </c>
      <c r="C11" s="79">
        <v>317204.42525562</v>
      </c>
      <c r="D11" s="79">
        <v>7626385.285740811</v>
      </c>
      <c r="E11" s="79">
        <v>892031.5955778239</v>
      </c>
      <c r="F11" s="79">
        <v>9738975.825048245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104">
        <v>125124.9615</v>
      </c>
      <c r="M11" s="98">
        <f t="shared" si="0"/>
        <v>19439258.634095967</v>
      </c>
    </row>
    <row r="12" spans="1:13" ht="18.75" customHeight="1">
      <c r="A12" s="97" t="s">
        <v>8</v>
      </c>
      <c r="B12" s="79">
        <v>3271329.600844566</v>
      </c>
      <c r="C12" s="79">
        <v>3658184.74565334</v>
      </c>
      <c r="D12" s="79">
        <v>33735209.21609817</v>
      </c>
      <c r="E12" s="79">
        <v>3945889.353433656</v>
      </c>
      <c r="F12" s="79">
        <v>43080224.077167176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98">
        <f t="shared" si="0"/>
        <v>87690836.9931969</v>
      </c>
    </row>
    <row r="13" spans="1:13" ht="18.75" customHeight="1">
      <c r="A13" s="97" t="s">
        <v>9</v>
      </c>
      <c r="B13" s="79">
        <v>1035472.194439932</v>
      </c>
      <c r="C13" s="79">
        <v>616886.22645321</v>
      </c>
      <c r="D13" s="79">
        <v>10678187.580934966</v>
      </c>
      <c r="E13" s="79">
        <v>1248990.229160112</v>
      </c>
      <c r="F13" s="79">
        <v>13636160.095464442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98">
        <f t="shared" si="0"/>
        <v>27215696.32645266</v>
      </c>
    </row>
    <row r="14" spans="1:13" ht="18.75" customHeight="1">
      <c r="A14" s="97" t="s">
        <v>10</v>
      </c>
      <c r="B14" s="79">
        <v>1903610.6298134462</v>
      </c>
      <c r="C14" s="79">
        <v>3582253.37473521</v>
      </c>
      <c r="D14" s="79">
        <v>19630765.07062007</v>
      </c>
      <c r="E14" s="79">
        <v>2296141.885343736</v>
      </c>
      <c r="F14" s="79">
        <v>25068697.59221707</v>
      </c>
      <c r="G14" s="79">
        <v>5060980.817271851</v>
      </c>
      <c r="H14" s="79">
        <v>36407.46006496801</v>
      </c>
      <c r="I14" s="79">
        <v>0</v>
      </c>
      <c r="J14" s="79">
        <v>0</v>
      </c>
      <c r="K14" s="79">
        <v>0</v>
      </c>
      <c r="L14" s="79">
        <v>0</v>
      </c>
      <c r="M14" s="98">
        <f t="shared" si="0"/>
        <v>57578856.83006635</v>
      </c>
    </row>
    <row r="15" spans="1:13" ht="18.75" customHeight="1">
      <c r="A15" s="97" t="s">
        <v>11</v>
      </c>
      <c r="B15" s="79">
        <v>2651014.5807972657</v>
      </c>
      <c r="C15" s="79">
        <v>4311464.11438092</v>
      </c>
      <c r="D15" s="79">
        <v>27338282.11471982</v>
      </c>
      <c r="E15" s="79">
        <v>3197663.178746856</v>
      </c>
      <c r="F15" s="79">
        <v>34911279.54306369</v>
      </c>
      <c r="G15" s="79">
        <v>416257.930970808</v>
      </c>
      <c r="H15" s="79">
        <v>2603.2027485240005</v>
      </c>
      <c r="I15" s="79">
        <v>0</v>
      </c>
      <c r="J15" s="79">
        <v>0</v>
      </c>
      <c r="K15" s="79">
        <v>0</v>
      </c>
      <c r="L15" s="79">
        <v>0</v>
      </c>
      <c r="M15" s="98">
        <f t="shared" si="0"/>
        <v>72828564.66542788</v>
      </c>
    </row>
    <row r="16" spans="1:13" ht="18.75" customHeight="1">
      <c r="A16" s="97" t="s">
        <v>12</v>
      </c>
      <c r="B16" s="79">
        <v>565243.149974808</v>
      </c>
      <c r="C16" s="79">
        <v>594421.32381471</v>
      </c>
      <c r="D16" s="79">
        <v>5829004.792865727</v>
      </c>
      <c r="E16" s="79">
        <v>681798.289909728</v>
      </c>
      <c r="F16" s="79">
        <v>7443701.653514781</v>
      </c>
      <c r="G16" s="79">
        <v>31546030.672329836</v>
      </c>
      <c r="H16" s="79">
        <v>5321214.84022182</v>
      </c>
      <c r="I16" s="79">
        <v>0</v>
      </c>
      <c r="J16" s="79">
        <v>0</v>
      </c>
      <c r="K16" s="79">
        <v>0</v>
      </c>
      <c r="L16" s="79">
        <v>0</v>
      </c>
      <c r="M16" s="98">
        <f t="shared" si="0"/>
        <v>51981414.72263141</v>
      </c>
    </row>
    <row r="17" spans="1:13" ht="18.75" customHeight="1">
      <c r="A17" s="97" t="s">
        <v>13</v>
      </c>
      <c r="B17" s="79">
        <v>823959.902238438</v>
      </c>
      <c r="C17" s="79">
        <v>1214452.63663731</v>
      </c>
      <c r="D17" s="79">
        <v>8496991.46197718</v>
      </c>
      <c r="E17" s="79">
        <v>993863.3530108079</v>
      </c>
      <c r="F17" s="79">
        <v>10850749.251884768</v>
      </c>
      <c r="G17" s="79">
        <v>4564955.144829264</v>
      </c>
      <c r="H17" s="79">
        <v>56007.744473016006</v>
      </c>
      <c r="I17" s="79">
        <v>0</v>
      </c>
      <c r="J17" s="79">
        <v>0</v>
      </c>
      <c r="K17" s="79">
        <v>0</v>
      </c>
      <c r="L17" s="79">
        <v>0</v>
      </c>
      <c r="M17" s="98">
        <f t="shared" si="0"/>
        <v>27000979.495050788</v>
      </c>
    </row>
    <row r="18" spans="1:13" ht="18.75" customHeight="1">
      <c r="A18" s="97" t="s">
        <v>14</v>
      </c>
      <c r="B18" s="79">
        <v>710185.049780982</v>
      </c>
      <c r="C18" s="79">
        <v>713036.00974599</v>
      </c>
      <c r="D18" s="79">
        <v>7323701.418017056</v>
      </c>
      <c r="E18" s="79">
        <v>856627.722921912</v>
      </c>
      <c r="F18" s="79">
        <v>9352445.278800422</v>
      </c>
      <c r="G18" s="79">
        <v>6061014.56405886</v>
      </c>
      <c r="H18" s="79">
        <v>55510.623291672004</v>
      </c>
      <c r="I18" s="79">
        <v>0</v>
      </c>
      <c r="J18" s="79">
        <v>0</v>
      </c>
      <c r="K18" s="79">
        <v>12433.2872616</v>
      </c>
      <c r="L18" s="79">
        <v>0</v>
      </c>
      <c r="M18" s="98">
        <f t="shared" si="0"/>
        <v>25084953.953878492</v>
      </c>
    </row>
    <row r="19" spans="1:13" ht="18.75" customHeight="1">
      <c r="A19" s="97" t="s">
        <v>15</v>
      </c>
      <c r="B19" s="79">
        <v>1894532.8490322658</v>
      </c>
      <c r="C19" s="79">
        <v>2593797.65864121</v>
      </c>
      <c r="D19" s="79">
        <v>19537151.503282823</v>
      </c>
      <c r="E19" s="79">
        <v>2285192.234006856</v>
      </c>
      <c r="F19" s="79">
        <v>24949152.062449697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98">
        <f t="shared" si="0"/>
        <v>51259826.30741285</v>
      </c>
    </row>
    <row r="20" spans="1:13" ht="18.75" customHeight="1">
      <c r="A20" s="97" t="s">
        <v>16</v>
      </c>
      <c r="B20" s="79">
        <v>2942411.3438731437</v>
      </c>
      <c r="C20" s="79">
        <v>4378409.52424365</v>
      </c>
      <c r="D20" s="79">
        <v>30343277.626245357</v>
      </c>
      <c r="E20" s="79">
        <v>3549146.986660704</v>
      </c>
      <c r="F20" s="79">
        <v>38748691.04859621</v>
      </c>
      <c r="G20" s="79">
        <v>1086114.272917056</v>
      </c>
      <c r="H20" s="79">
        <v>0</v>
      </c>
      <c r="I20" s="79">
        <v>0</v>
      </c>
      <c r="J20" s="79">
        <v>0</v>
      </c>
      <c r="K20" s="79">
        <v>247731.7527384</v>
      </c>
      <c r="L20" s="79">
        <v>0</v>
      </c>
      <c r="M20" s="98">
        <f t="shared" si="0"/>
        <v>81295782.55527453</v>
      </c>
    </row>
    <row r="21" spans="1:13" ht="18.75" customHeight="1">
      <c r="A21" s="97" t="s">
        <v>17</v>
      </c>
      <c r="B21" s="79">
        <v>768888.032165946</v>
      </c>
      <c r="C21" s="79">
        <v>375163.87406295</v>
      </c>
      <c r="D21" s="79">
        <v>7929069.153464567</v>
      </c>
      <c r="E21" s="79">
        <v>927435.468233736</v>
      </c>
      <c r="F21" s="79">
        <v>10125506.371296069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98">
        <f t="shared" si="0"/>
        <v>20126062.899223268</v>
      </c>
    </row>
    <row r="22" spans="1:13" ht="18.75" customHeight="1">
      <c r="A22" s="97" t="s">
        <v>18</v>
      </c>
      <c r="B22" s="79">
        <v>1184347.799251284</v>
      </c>
      <c r="C22" s="79">
        <v>1043719.3765847101</v>
      </c>
      <c r="D22" s="79">
        <v>12213450.085265767</v>
      </c>
      <c r="E22" s="79">
        <v>1428564.511084944</v>
      </c>
      <c r="F22" s="79">
        <v>15596706.783649277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98">
        <f t="shared" si="0"/>
        <v>31466788.55583598</v>
      </c>
    </row>
    <row r="23" spans="1:13" ht="18.75" customHeight="1">
      <c r="A23" s="97" t="s">
        <v>19</v>
      </c>
      <c r="B23" s="79">
        <v>663888.367796964</v>
      </c>
      <c r="C23" s="79">
        <v>659569.54146636</v>
      </c>
      <c r="D23" s="79">
        <v>6846272.22459711</v>
      </c>
      <c r="E23" s="79">
        <v>800784.5011038239</v>
      </c>
      <c r="F23" s="79">
        <v>8742763.076986846</v>
      </c>
      <c r="G23" s="79">
        <v>4244169.70922232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98">
        <f t="shared" si="0"/>
        <v>21957447.421173424</v>
      </c>
    </row>
    <row r="24" spans="1:13" ht="15.75" customHeight="1">
      <c r="A24" s="100" t="s">
        <v>1</v>
      </c>
      <c r="B24" s="101">
        <f>SUM(B6:B23)</f>
        <v>30259269.270600002</v>
      </c>
      <c r="C24" s="101">
        <f aca="true" t="shared" si="1" ref="C24:L24">SUM(C6:C23)</f>
        <v>44929805.27700001</v>
      </c>
      <c r="D24" s="101">
        <f t="shared" si="1"/>
        <v>312045224.45747995</v>
      </c>
      <c r="E24" s="101">
        <f t="shared" si="1"/>
        <v>36498837.78960001</v>
      </c>
      <c r="F24" s="101">
        <f t="shared" si="1"/>
        <v>398485099.2245599</v>
      </c>
      <c r="G24" s="101">
        <f t="shared" si="1"/>
        <v>52979523.1116</v>
      </c>
      <c r="H24" s="101">
        <f t="shared" si="1"/>
        <v>5471743.870800001</v>
      </c>
      <c r="I24" s="101">
        <f t="shared" si="1"/>
        <v>0</v>
      </c>
      <c r="J24" s="101">
        <f t="shared" si="1"/>
        <v>0</v>
      </c>
      <c r="K24" s="101">
        <f t="shared" si="1"/>
        <v>260165.04</v>
      </c>
      <c r="L24" s="101">
        <f t="shared" si="1"/>
        <v>3249999.0000000005</v>
      </c>
      <c r="M24" s="101">
        <f>SUM(M6:M23)</f>
        <v>884179667.0416402</v>
      </c>
    </row>
    <row r="25" s="106" customFormat="1" ht="12">
      <c r="A25" s="105"/>
    </row>
    <row r="26" spans="2:12" ht="12" customHeight="1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ht="12">
      <c r="A27" s="8" t="s">
        <v>32</v>
      </c>
    </row>
    <row r="28" spans="1:13" ht="12">
      <c r="A28" s="9" t="s">
        <v>33</v>
      </c>
      <c r="M28" s="63"/>
    </row>
    <row r="29" ht="12">
      <c r="A29" s="10" t="s">
        <v>34</v>
      </c>
    </row>
    <row r="30" ht="12">
      <c r="A30" s="9" t="s">
        <v>40</v>
      </c>
    </row>
    <row r="31" ht="12">
      <c r="A31" s="9"/>
    </row>
    <row r="32" ht="12">
      <c r="A32" s="9"/>
    </row>
    <row r="33" ht="12">
      <c r="A33" s="9"/>
    </row>
  </sheetData>
  <sheetProtection/>
  <printOptions/>
  <pageMargins left="0.17" right="0.18" top="0.984251968503937" bottom="0.5905511811023623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M33"/>
  <sheetViews>
    <sheetView showGridLines="0" zoomScale="70" zoomScaleNormal="70" zoomScalePageLayoutView="0" workbookViewId="0" topLeftCell="A1">
      <selection activeCell="B25" sqref="B25:P25"/>
    </sheetView>
  </sheetViews>
  <sheetFormatPr defaultColWidth="11.421875" defaultRowHeight="12.75" customHeight="1"/>
  <cols>
    <col min="1" max="13" width="16.57421875" style="51" customWidth="1"/>
    <col min="14" max="16384" width="11.421875" style="51" customWidth="1"/>
  </cols>
  <sheetData>
    <row r="2" spans="1:8" s="39" customFormat="1" ht="12.75">
      <c r="A2" s="36" t="s">
        <v>47</v>
      </c>
      <c r="B2" s="68"/>
      <c r="C2" s="48"/>
      <c r="D2" s="48"/>
      <c r="E2" s="69"/>
      <c r="F2" s="69"/>
      <c r="G2" s="69"/>
      <c r="H2" s="69"/>
    </row>
    <row r="3" spans="1:8" s="39" customFormat="1" ht="12.75">
      <c r="A3" s="38" t="s">
        <v>35</v>
      </c>
      <c r="B3" s="68"/>
      <c r="C3" s="48"/>
      <c r="D3" s="48"/>
      <c r="E3" s="69"/>
      <c r="F3" s="69"/>
      <c r="G3" s="69"/>
      <c r="H3" s="69"/>
    </row>
    <row r="4" spans="1:8" s="39" customFormat="1" ht="12.75">
      <c r="A4" s="38"/>
      <c r="B4" s="68"/>
      <c r="C4" s="48"/>
      <c r="D4" s="48"/>
      <c r="E4" s="69"/>
      <c r="F4" s="69"/>
      <c r="G4" s="69"/>
      <c r="H4" s="69"/>
    </row>
    <row r="5" spans="1:13" s="39" customFormat="1" ht="34.5" customHeight="1">
      <c r="A5" s="40" t="s">
        <v>0</v>
      </c>
      <c r="B5" s="42" t="s">
        <v>20</v>
      </c>
      <c r="C5" s="42" t="s">
        <v>21</v>
      </c>
      <c r="D5" s="42" t="s">
        <v>22</v>
      </c>
      <c r="E5" s="42" t="s">
        <v>23</v>
      </c>
      <c r="F5" s="42" t="s">
        <v>24</v>
      </c>
      <c r="G5" s="42" t="s">
        <v>25</v>
      </c>
      <c r="H5" s="42" t="s">
        <v>26</v>
      </c>
      <c r="I5" s="42" t="s">
        <v>27</v>
      </c>
      <c r="J5" s="42" t="s">
        <v>28</v>
      </c>
      <c r="K5" s="42" t="s">
        <v>29</v>
      </c>
      <c r="L5" s="42" t="s">
        <v>30</v>
      </c>
      <c r="M5" s="41" t="s">
        <v>31</v>
      </c>
    </row>
    <row r="6" spans="1:13" s="39" customFormat="1" ht="19.5" customHeight="1">
      <c r="A6" s="43" t="s">
        <v>2</v>
      </c>
      <c r="B6" s="44">
        <v>2128511.8341067266</v>
      </c>
      <c r="C6" s="44">
        <v>20489287.747010596</v>
      </c>
      <c r="D6" s="44">
        <v>25299896.29554521</v>
      </c>
      <c r="E6" s="44">
        <v>3057339.385611236</v>
      </c>
      <c r="F6" s="44">
        <v>34070754.994528085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4166498.7180000003</v>
      </c>
      <c r="M6" s="44">
        <f>SUM(B6:L6)</f>
        <v>89212288.97480185</v>
      </c>
    </row>
    <row r="7" spans="1:13" s="39" customFormat="1" ht="19.5" customHeight="1">
      <c r="A7" s="43" t="s">
        <v>4</v>
      </c>
      <c r="B7" s="44">
        <v>1277980.129454204</v>
      </c>
      <c r="C7" s="44">
        <v>4163155.707010159</v>
      </c>
      <c r="D7" s="44">
        <v>15190314.765869234</v>
      </c>
      <c r="E7" s="44">
        <v>1835657.6276441654</v>
      </c>
      <c r="F7" s="44">
        <v>20456427.434796322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f aca="true" t="shared" si="0" ref="M7:M23">SUM(B7:L7)</f>
        <v>42923535.66477409</v>
      </c>
    </row>
    <row r="8" spans="1:13" s="39" customFormat="1" ht="19.5" customHeight="1">
      <c r="A8" s="43" t="s">
        <v>3</v>
      </c>
      <c r="B8" s="44">
        <v>3618369.3838671846</v>
      </c>
      <c r="C8" s="44">
        <v>21790472.985200077</v>
      </c>
      <c r="D8" s="44">
        <v>43008626.35759507</v>
      </c>
      <c r="E8" s="44">
        <v>5197332.263660937</v>
      </c>
      <c r="F8" s="44">
        <v>57918671.05553473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f t="shared" si="0"/>
        <v>131533472.045858</v>
      </c>
    </row>
    <row r="9" spans="1:13" s="39" customFormat="1" ht="19.5" customHeight="1">
      <c r="A9" s="43" t="s">
        <v>5</v>
      </c>
      <c r="B9" s="44">
        <v>4295638.412009362</v>
      </c>
      <c r="C9" s="44">
        <v>24462919.53315839</v>
      </c>
      <c r="D9" s="44">
        <v>51058774.776606694</v>
      </c>
      <c r="E9" s="44">
        <v>6170143.991185445</v>
      </c>
      <c r="F9" s="44">
        <v>68759610.13487896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f t="shared" si="0"/>
        <v>154747086.84783885</v>
      </c>
    </row>
    <row r="10" spans="1:13" s="39" customFormat="1" ht="19.5" customHeight="1">
      <c r="A10" s="43" t="s">
        <v>6</v>
      </c>
      <c r="B10" s="44">
        <v>1002304.4367894902</v>
      </c>
      <c r="C10" s="44">
        <v>3076976.5975300795</v>
      </c>
      <c r="D10" s="44">
        <v>11913581.076226922</v>
      </c>
      <c r="E10" s="44">
        <v>1439684.1877345857</v>
      </c>
      <c r="F10" s="44">
        <v>16043729.872009201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f t="shared" si="0"/>
        <v>33476276.170290276</v>
      </c>
    </row>
    <row r="11" spans="1:13" s="39" customFormat="1" ht="19.5" customHeight="1">
      <c r="A11" s="43" t="s">
        <v>7</v>
      </c>
      <c r="B11" s="44">
        <v>820647.2507582961</v>
      </c>
      <c r="C11" s="44">
        <v>1124402.4212506397</v>
      </c>
      <c r="D11" s="44">
        <v>9754369.229580767</v>
      </c>
      <c r="E11" s="44">
        <v>1178756.5007783342</v>
      </c>
      <c r="F11" s="44">
        <v>13135971.794703681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166833.282</v>
      </c>
      <c r="M11" s="44">
        <f t="shared" si="0"/>
        <v>26180980.479071718</v>
      </c>
    </row>
    <row r="12" spans="1:13" s="39" customFormat="1" ht="19.5" customHeight="1">
      <c r="A12" s="43" t="s">
        <v>8</v>
      </c>
      <c r="B12" s="44">
        <v>3630121.6971963746</v>
      </c>
      <c r="C12" s="44">
        <v>12967258.518162478</v>
      </c>
      <c r="D12" s="44">
        <v>43148316.587969586</v>
      </c>
      <c r="E12" s="44">
        <v>5214212.982780103</v>
      </c>
      <c r="F12" s="44">
        <v>58106788.49121992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f t="shared" si="0"/>
        <v>123066698.27732846</v>
      </c>
    </row>
    <row r="13" spans="1:13" s="39" customFormat="1" ht="19.5" customHeight="1">
      <c r="A13" s="43" t="s">
        <v>9</v>
      </c>
      <c r="B13" s="44">
        <v>1149040.463213948</v>
      </c>
      <c r="C13" s="44">
        <v>2186691.96087412</v>
      </c>
      <c r="D13" s="44">
        <v>13657713.381188786</v>
      </c>
      <c r="E13" s="44">
        <v>1650452.023593887</v>
      </c>
      <c r="F13" s="44">
        <v>18392510.42613584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f t="shared" si="0"/>
        <v>37036408.25500658</v>
      </c>
    </row>
    <row r="14" spans="1:13" s="39" customFormat="1" ht="19.5" customHeight="1">
      <c r="A14" s="43" t="s">
        <v>10</v>
      </c>
      <c r="B14" s="44">
        <v>2112394.3758266945</v>
      </c>
      <c r="C14" s="44">
        <v>12698102.697778117</v>
      </c>
      <c r="D14" s="44">
        <v>25108321.122460157</v>
      </c>
      <c r="E14" s="44">
        <v>3034188.6851049513</v>
      </c>
      <c r="F14" s="44">
        <v>33812765.36844552</v>
      </c>
      <c r="G14" s="44">
        <v>6664529.807294063</v>
      </c>
      <c r="H14" s="44">
        <v>49131.43547605201</v>
      </c>
      <c r="I14" s="44">
        <v>0</v>
      </c>
      <c r="J14" s="44">
        <v>0</v>
      </c>
      <c r="K14" s="44">
        <v>0</v>
      </c>
      <c r="L14" s="44">
        <v>0</v>
      </c>
      <c r="M14" s="44">
        <f t="shared" si="0"/>
        <v>83479433.49238555</v>
      </c>
    </row>
    <row r="15" spans="1:13" s="39" customFormat="1" ht="19.5" customHeight="1">
      <c r="A15" s="43" t="s">
        <v>11</v>
      </c>
      <c r="B15" s="44">
        <v>2941771.916486674</v>
      </c>
      <c r="C15" s="44">
        <v>15282954.156262238</v>
      </c>
      <c r="D15" s="44">
        <v>34966460.23746199</v>
      </c>
      <c r="E15" s="44">
        <v>4225485.148657523</v>
      </c>
      <c r="F15" s="44">
        <v>47088481.54394392</v>
      </c>
      <c r="G15" s="44">
        <v>510578.25619831204</v>
      </c>
      <c r="H15" s="44">
        <v>3463.9973731920004</v>
      </c>
      <c r="I15" s="44">
        <v>0</v>
      </c>
      <c r="J15" s="44">
        <v>0</v>
      </c>
      <c r="K15" s="44">
        <v>0</v>
      </c>
      <c r="L15" s="44">
        <v>0</v>
      </c>
      <c r="M15" s="44">
        <f t="shared" si="0"/>
        <v>105019195.25638385</v>
      </c>
    </row>
    <row r="16" spans="1:13" s="39" customFormat="1" ht="19.5" customHeight="1">
      <c r="A16" s="43" t="s">
        <v>12</v>
      </c>
      <c r="B16" s="44">
        <v>627237.7513979122</v>
      </c>
      <c r="C16" s="44">
        <v>2107060.0613521193</v>
      </c>
      <c r="D16" s="44">
        <v>7455467.152560097</v>
      </c>
      <c r="E16" s="44">
        <v>900948.0947029167</v>
      </c>
      <c r="F16" s="44">
        <v>10040096.28171296</v>
      </c>
      <c r="G16" s="44">
        <v>41759028.77896853</v>
      </c>
      <c r="H16" s="44">
        <v>7206883.129344648</v>
      </c>
      <c r="I16" s="44">
        <v>0</v>
      </c>
      <c r="J16" s="44">
        <v>0</v>
      </c>
      <c r="K16" s="44">
        <v>0</v>
      </c>
      <c r="L16" s="44">
        <v>0</v>
      </c>
      <c r="M16" s="44">
        <f t="shared" si="0"/>
        <v>70096721.25003918</v>
      </c>
    </row>
    <row r="17" spans="1:13" s="39" customFormat="1" ht="19.5" customHeight="1">
      <c r="A17" s="43" t="s">
        <v>13</v>
      </c>
      <c r="B17" s="44">
        <v>914329.977010982</v>
      </c>
      <c r="C17" s="44">
        <v>4304900.488159319</v>
      </c>
      <c r="D17" s="44">
        <v>10867899.923137655</v>
      </c>
      <c r="E17" s="44">
        <v>1313319.9474711146</v>
      </c>
      <c r="F17" s="44">
        <v>14635536.49630856</v>
      </c>
      <c r="G17" s="44">
        <v>5935203.250371456</v>
      </c>
      <c r="H17" s="44">
        <v>77683.38673978802</v>
      </c>
      <c r="I17" s="44">
        <v>0</v>
      </c>
      <c r="J17" s="44">
        <v>0</v>
      </c>
      <c r="K17" s="44">
        <v>0</v>
      </c>
      <c r="L17" s="44">
        <v>0</v>
      </c>
      <c r="M17" s="44">
        <f t="shared" si="0"/>
        <v>38048873.469198875</v>
      </c>
    </row>
    <row r="18" spans="1:13" s="39" customFormat="1" ht="19.5" customHeight="1">
      <c r="A18" s="43" t="s">
        <v>14</v>
      </c>
      <c r="B18" s="44">
        <v>788076.5538173981</v>
      </c>
      <c r="C18" s="44">
        <v>2527516.4908282794</v>
      </c>
      <c r="D18" s="44">
        <v>9367227.733971385</v>
      </c>
      <c r="E18" s="44">
        <v>1131972.793505217</v>
      </c>
      <c r="F18" s="44">
        <v>12614617.75866184</v>
      </c>
      <c r="G18" s="44">
        <v>8054615.65158372</v>
      </c>
      <c r="H18" s="44">
        <v>74006.80546632</v>
      </c>
      <c r="I18" s="44">
        <v>0</v>
      </c>
      <c r="J18" s="44">
        <v>0</v>
      </c>
      <c r="K18" s="44">
        <v>21680.070179399998</v>
      </c>
      <c r="L18" s="44">
        <v>0</v>
      </c>
      <c r="M18" s="44">
        <f t="shared" si="0"/>
        <v>34579713.85801356</v>
      </c>
    </row>
    <row r="19" spans="1:13" s="39" customFormat="1" ht="19.5" customHeight="1">
      <c r="A19" s="43" t="s">
        <v>15</v>
      </c>
      <c r="B19" s="44">
        <v>2102320.9644016745</v>
      </c>
      <c r="C19" s="44">
        <v>9194299.118810117</v>
      </c>
      <c r="D19" s="44">
        <v>24988586.639281992</v>
      </c>
      <c r="E19" s="44">
        <v>3019719.4972885232</v>
      </c>
      <c r="F19" s="44">
        <v>33651521.85214392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f t="shared" si="0"/>
        <v>72956448.07192624</v>
      </c>
    </row>
    <row r="20" spans="1:13" s="39" customFormat="1" ht="19.5" customHeight="1">
      <c r="A20" s="43" t="s">
        <v>16</v>
      </c>
      <c r="B20" s="44">
        <v>3265128.4232298164</v>
      </c>
      <c r="C20" s="44">
        <v>15520257.216837795</v>
      </c>
      <c r="D20" s="44">
        <v>38809937.147480935</v>
      </c>
      <c r="E20" s="44">
        <v>4689946.077564862</v>
      </c>
      <c r="F20" s="44">
        <v>52264398.41722529</v>
      </c>
      <c r="G20" s="44">
        <v>1426301.012009856</v>
      </c>
      <c r="H20" s="44">
        <v>0</v>
      </c>
      <c r="I20" s="44">
        <v>0</v>
      </c>
      <c r="J20" s="44">
        <v>0</v>
      </c>
      <c r="K20" s="44">
        <v>431972.7898206</v>
      </c>
      <c r="L20" s="44">
        <v>0</v>
      </c>
      <c r="M20" s="44">
        <f t="shared" si="0"/>
        <v>116407941.08416915</v>
      </c>
    </row>
    <row r="21" spans="1:13" s="39" customFormat="1" ht="19.5" customHeight="1">
      <c r="A21" s="43" t="s">
        <v>17</v>
      </c>
      <c r="B21" s="44">
        <v>853217.9476991941</v>
      </c>
      <c r="C21" s="44">
        <v>1329852.7220173997</v>
      </c>
      <c r="D21" s="44">
        <v>10141510.725190151</v>
      </c>
      <c r="E21" s="44">
        <v>1225540.2080514515</v>
      </c>
      <c r="F21" s="44">
        <v>13657325.83074552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f t="shared" si="0"/>
        <v>27207447.433703713</v>
      </c>
    </row>
    <row r="22" spans="1:13" s="39" customFormat="1" ht="19.5" customHeight="1">
      <c r="A22" s="43" t="s">
        <v>18</v>
      </c>
      <c r="B22" s="44">
        <v>1314244.410584276</v>
      </c>
      <c r="C22" s="44">
        <v>3699698.051792119</v>
      </c>
      <c r="D22" s="44">
        <v>15621358.905310608</v>
      </c>
      <c r="E22" s="44">
        <v>1887746.7037833063</v>
      </c>
      <c r="F22" s="44">
        <v>21036904.09348208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f t="shared" si="0"/>
        <v>43559952.16495239</v>
      </c>
    </row>
    <row r="23" spans="1:13" s="39" customFormat="1" ht="19.5" customHeight="1">
      <c r="A23" s="43" t="s">
        <v>19</v>
      </c>
      <c r="B23" s="44">
        <v>736702.1555497961</v>
      </c>
      <c r="C23" s="44">
        <v>2337992.5699659195</v>
      </c>
      <c r="D23" s="44">
        <v>8756581.869762769</v>
      </c>
      <c r="E23" s="44">
        <v>1058179.9356414343</v>
      </c>
      <c r="F23" s="44">
        <v>11792275.825523682</v>
      </c>
      <c r="G23" s="44">
        <v>5585249.561174064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f t="shared" si="0"/>
        <v>30266981.917617664</v>
      </c>
    </row>
    <row r="24" spans="1:13" s="39" customFormat="1" ht="24" customHeight="1">
      <c r="A24" s="46" t="s">
        <v>1</v>
      </c>
      <c r="B24" s="47">
        <f aca="true" t="shared" si="1" ref="B24:L24">SUM(B6:B23)</f>
        <v>33578038.083399996</v>
      </c>
      <c r="C24" s="47">
        <f t="shared" si="1"/>
        <v>159263799.04399997</v>
      </c>
      <c r="D24" s="47">
        <f t="shared" si="1"/>
        <v>399114943.92719996</v>
      </c>
      <c r="E24" s="47">
        <f t="shared" si="1"/>
        <v>48230626.05475999</v>
      </c>
      <c r="F24" s="47">
        <f t="shared" si="1"/>
        <v>537478387.6720002</v>
      </c>
      <c r="G24" s="47">
        <f t="shared" si="1"/>
        <v>69935506.3176</v>
      </c>
      <c r="H24" s="47">
        <f t="shared" si="1"/>
        <v>7411168.7544</v>
      </c>
      <c r="I24" s="47">
        <f t="shared" si="1"/>
        <v>0</v>
      </c>
      <c r="J24" s="47">
        <f t="shared" si="1"/>
        <v>0</v>
      </c>
      <c r="K24" s="47">
        <f t="shared" si="1"/>
        <v>453652.86</v>
      </c>
      <c r="L24" s="47">
        <f t="shared" si="1"/>
        <v>4333332</v>
      </c>
      <c r="M24" s="47">
        <f>SUM(M6:M23)</f>
        <v>1259799454.7133596</v>
      </c>
    </row>
    <row r="27" s="39" customFormat="1" ht="12.75">
      <c r="A27" s="48" t="s">
        <v>32</v>
      </c>
    </row>
    <row r="28" s="39" customFormat="1" ht="12.75">
      <c r="A28" s="49" t="s">
        <v>33</v>
      </c>
    </row>
    <row r="29" ht="12.75">
      <c r="A29" s="50" t="s">
        <v>34</v>
      </c>
    </row>
    <row r="30" ht="12.75">
      <c r="A30" s="52" t="s">
        <v>40</v>
      </c>
    </row>
    <row r="31" ht="12.75">
      <c r="A31" s="52"/>
    </row>
    <row r="32" ht="12.75">
      <c r="A32" s="52"/>
    </row>
    <row r="33" ht="12.75">
      <c r="A33" s="52"/>
    </row>
  </sheetData>
  <sheetProtection/>
  <printOptions/>
  <pageMargins left="0.7874015748031497" right="0.3937007874015748" top="0.984251968503937" bottom="0.5905511811023623" header="0" footer="0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5" sqref="C15"/>
    </sheetView>
  </sheetViews>
  <sheetFormatPr defaultColWidth="11.421875" defaultRowHeight="12" customHeight="1"/>
  <cols>
    <col min="1" max="1" width="16.57421875" style="51" customWidth="1"/>
    <col min="2" max="13" width="16.140625" style="51" customWidth="1"/>
    <col min="14" max="15" width="11.421875" style="51" customWidth="1"/>
    <col min="16" max="16" width="15.140625" style="51" customWidth="1"/>
    <col min="17" max="16384" width="11.421875" style="51" customWidth="1"/>
  </cols>
  <sheetData>
    <row r="2" s="37" customFormat="1" ht="14.25" customHeight="1">
      <c r="A2" s="36" t="s">
        <v>48</v>
      </c>
    </row>
    <row r="3" s="39" customFormat="1" ht="14.25" customHeight="1">
      <c r="A3" s="38" t="s">
        <v>35</v>
      </c>
    </row>
    <row r="5" spans="1:13" s="39" customFormat="1" ht="36" customHeight="1">
      <c r="A5" s="40" t="s">
        <v>0</v>
      </c>
      <c r="B5" s="42" t="s">
        <v>20</v>
      </c>
      <c r="C5" s="42" t="s">
        <v>21</v>
      </c>
      <c r="D5" s="42" t="s">
        <v>22</v>
      </c>
      <c r="E5" s="42" t="s">
        <v>23</v>
      </c>
      <c r="F5" s="42" t="s">
        <v>24</v>
      </c>
      <c r="G5" s="42" t="s">
        <v>25</v>
      </c>
      <c r="H5" s="42" t="s">
        <v>26</v>
      </c>
      <c r="I5" s="42" t="s">
        <v>27</v>
      </c>
      <c r="J5" s="42" t="s">
        <v>28</v>
      </c>
      <c r="K5" s="42" t="s">
        <v>29</v>
      </c>
      <c r="L5" s="42" t="s">
        <v>30</v>
      </c>
      <c r="M5" s="41" t="s">
        <v>31</v>
      </c>
    </row>
    <row r="6" spans="1:13" s="39" customFormat="1" ht="19.5" customHeight="1">
      <c r="A6" s="43" t="s">
        <v>2</v>
      </c>
      <c r="B6" s="44">
        <v>2451786.6709145247</v>
      </c>
      <c r="C6" s="44">
        <v>22616133.98968105</v>
      </c>
      <c r="D6" s="44">
        <v>33918012.57582236</v>
      </c>
      <c r="E6" s="44">
        <v>3830035.6785481405</v>
      </c>
      <c r="F6" s="44">
        <v>45753261.85633915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5208123.397500001</v>
      </c>
      <c r="M6" s="44">
        <f>SUM(B6:L6)</f>
        <v>113777354.16880524</v>
      </c>
    </row>
    <row r="7" spans="1:13" s="39" customFormat="1" ht="19.5" customHeight="1">
      <c r="A7" s="43" t="s">
        <v>4</v>
      </c>
      <c r="B7" s="44">
        <v>1472077.625729718</v>
      </c>
      <c r="C7" s="44">
        <v>4595303.089702779</v>
      </c>
      <c r="D7" s="44">
        <v>20364719.3348446</v>
      </c>
      <c r="E7" s="44">
        <v>2299592.332000981</v>
      </c>
      <c r="F7" s="44">
        <v>27470723.241083264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f aca="true" t="shared" si="0" ref="M7:M23">SUM(B7:L7)</f>
        <v>56202415.62336135</v>
      </c>
    </row>
    <row r="8" spans="1:13" s="39" customFormat="1" ht="19.5" customHeight="1">
      <c r="A8" s="43" t="s">
        <v>3</v>
      </c>
      <c r="B8" s="44">
        <v>4167921.3071107296</v>
      </c>
      <c r="C8" s="44">
        <v>24052385.95000514</v>
      </c>
      <c r="D8" s="44">
        <v>57659016.17243442</v>
      </c>
      <c r="E8" s="44">
        <v>6510879.392969673</v>
      </c>
      <c r="F8" s="44">
        <v>77778379.83339812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f t="shared" si="0"/>
        <v>170168582.65591806</v>
      </c>
    </row>
    <row r="9" spans="1:13" s="39" customFormat="1" ht="19.5" customHeight="1">
      <c r="A9" s="43" t="s">
        <v>5</v>
      </c>
      <c r="B9" s="44">
        <v>4948052.828681103</v>
      </c>
      <c r="C9" s="44">
        <v>27002240.0374272</v>
      </c>
      <c r="D9" s="44">
        <v>68451354.29602389</v>
      </c>
      <c r="E9" s="44">
        <v>7729554.572592894</v>
      </c>
      <c r="F9" s="44">
        <v>92336563.9577452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f t="shared" si="0"/>
        <v>200467765.69247028</v>
      </c>
    </row>
    <row r="10" spans="1:13" s="39" customFormat="1" ht="19.5" customHeight="1">
      <c r="A10" s="43" t="s">
        <v>6</v>
      </c>
      <c r="B10" s="44">
        <v>1154532.767420706</v>
      </c>
      <c r="C10" s="44">
        <v>3396375.50470764</v>
      </c>
      <c r="D10" s="44">
        <v>15971804.312798508</v>
      </c>
      <c r="E10" s="44">
        <v>1803542.5935425458</v>
      </c>
      <c r="F10" s="44">
        <v>21544957.665431827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f t="shared" si="0"/>
        <v>43871212.84390123</v>
      </c>
    </row>
    <row r="11" spans="1:13" s="39" customFormat="1" ht="19.5" customHeight="1">
      <c r="A11" s="43" t="s">
        <v>7</v>
      </c>
      <c r="B11" s="44">
        <v>945285.7901427825</v>
      </c>
      <c r="C11" s="44">
        <v>1241118.58505362</v>
      </c>
      <c r="D11" s="44">
        <v>13077081.990110405</v>
      </c>
      <c r="E11" s="44">
        <v>1476669.379771518</v>
      </c>
      <c r="F11" s="44">
        <v>17640159.64298673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208541.6025</v>
      </c>
      <c r="M11" s="44">
        <f t="shared" si="0"/>
        <v>34588856.990565054</v>
      </c>
    </row>
    <row r="12" spans="1:13" s="39" customFormat="1" ht="19.5" customHeight="1">
      <c r="A12" s="43" t="s">
        <v>8</v>
      </c>
      <c r="B12" s="44">
        <v>4181458.5422396157</v>
      </c>
      <c r="C12" s="44">
        <v>14313296.769839339</v>
      </c>
      <c r="D12" s="44">
        <v>57846290.25985417</v>
      </c>
      <c r="E12" s="44">
        <v>6532026.4585556</v>
      </c>
      <c r="F12" s="44">
        <v>78031000.77754891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f t="shared" si="0"/>
        <v>160904072.80803764</v>
      </c>
    </row>
    <row r="13" spans="1:13" s="39" customFormat="1" ht="19.5" customHeight="1">
      <c r="A13" s="43" t="s">
        <v>9</v>
      </c>
      <c r="B13" s="44">
        <v>1323554.8174585113</v>
      </c>
      <c r="C13" s="44">
        <v>2413676.79501221</v>
      </c>
      <c r="D13" s="44">
        <v>18310055.061439365</v>
      </c>
      <c r="E13" s="44">
        <v>2067578.812429679</v>
      </c>
      <c r="F13" s="44">
        <v>24699110.596686006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f t="shared" si="0"/>
        <v>48813976.08302577</v>
      </c>
    </row>
    <row r="14" spans="1:13" s="39" customFormat="1" ht="19.5" customHeight="1">
      <c r="A14" s="43" t="s">
        <v>10</v>
      </c>
      <c r="B14" s="44">
        <v>2433221.3198806243</v>
      </c>
      <c r="C14" s="44">
        <v>14016201.81109421</v>
      </c>
      <c r="D14" s="44">
        <v>33661179.54164671</v>
      </c>
      <c r="E14" s="44">
        <v>3801033.9886017274</v>
      </c>
      <c r="F14" s="44">
        <v>45406810.2757895</v>
      </c>
      <c r="G14" s="44">
        <v>8303948.29795506</v>
      </c>
      <c r="H14" s="44">
        <v>66082.867212804</v>
      </c>
      <c r="I14" s="44">
        <v>0</v>
      </c>
      <c r="J14" s="44">
        <v>0</v>
      </c>
      <c r="K14" s="44">
        <v>0</v>
      </c>
      <c r="L14" s="44">
        <v>0</v>
      </c>
      <c r="M14" s="44">
        <f t="shared" si="0"/>
        <v>107688478.10218064</v>
      </c>
    </row>
    <row r="15" spans="1:13" s="39" customFormat="1" ht="19.5" customHeight="1">
      <c r="A15" s="43" t="s">
        <v>11</v>
      </c>
      <c r="B15" s="44">
        <v>3388563.341833436</v>
      </c>
      <c r="C15" s="44">
        <v>16869368.190048918</v>
      </c>
      <c r="D15" s="44">
        <v>46877379.42526892</v>
      </c>
      <c r="E15" s="44">
        <v>5293412.617094219</v>
      </c>
      <c r="F15" s="44">
        <v>63234631.191573955</v>
      </c>
      <c r="G15" s="44">
        <v>611120.194340892</v>
      </c>
      <c r="H15" s="44">
        <v>4502.796161508</v>
      </c>
      <c r="I15" s="44">
        <v>0</v>
      </c>
      <c r="J15" s="44">
        <v>0</v>
      </c>
      <c r="K15" s="44">
        <v>0</v>
      </c>
      <c r="L15" s="44">
        <v>0</v>
      </c>
      <c r="M15" s="44">
        <f t="shared" si="0"/>
        <v>136278977.75632182</v>
      </c>
    </row>
    <row r="16" spans="1:13" s="39" customFormat="1" ht="19.5" customHeight="1">
      <c r="A16" s="43" t="s">
        <v>12</v>
      </c>
      <c r="B16" s="44">
        <v>722501.5777359728</v>
      </c>
      <c r="C16" s="44">
        <v>2325778.8782237098</v>
      </c>
      <c r="D16" s="44">
        <v>9995085.580002552</v>
      </c>
      <c r="E16" s="44">
        <v>1128649.1004145648</v>
      </c>
      <c r="F16" s="44">
        <v>13482740.676390842</v>
      </c>
      <c r="G16" s="44">
        <v>52392467.18290654</v>
      </c>
      <c r="H16" s="44">
        <v>10015740.825639877</v>
      </c>
      <c r="I16" s="44">
        <v>0</v>
      </c>
      <c r="J16" s="44">
        <v>0</v>
      </c>
      <c r="K16" s="44">
        <v>0</v>
      </c>
      <c r="L16" s="44">
        <v>0</v>
      </c>
      <c r="M16" s="44">
        <f t="shared" si="0"/>
        <v>90062963.82131405</v>
      </c>
    </row>
    <row r="17" spans="1:13" s="39" customFormat="1" ht="19.5" customHeight="1">
      <c r="A17" s="43" t="s">
        <v>13</v>
      </c>
      <c r="B17" s="44">
        <v>1053196.893027331</v>
      </c>
      <c r="C17" s="44">
        <v>4751761.3815863095</v>
      </c>
      <c r="D17" s="44">
        <v>14569924.001256395</v>
      </c>
      <c r="E17" s="44">
        <v>1645241.7025850425</v>
      </c>
      <c r="F17" s="44">
        <v>19653909.454931613</v>
      </c>
      <c r="G17" s="44">
        <v>7331221.622189617</v>
      </c>
      <c r="H17" s="44">
        <v>107891.168964144</v>
      </c>
      <c r="I17" s="44">
        <v>0</v>
      </c>
      <c r="J17" s="44">
        <v>0</v>
      </c>
      <c r="K17" s="44">
        <v>0</v>
      </c>
      <c r="L17" s="44">
        <v>0</v>
      </c>
      <c r="M17" s="44">
        <f t="shared" si="0"/>
        <v>49113146.22454046</v>
      </c>
    </row>
    <row r="18" spans="1:13" s="39" customFormat="1" ht="19.5" customHeight="1">
      <c r="A18" s="43" t="s">
        <v>14</v>
      </c>
      <c r="B18" s="44">
        <v>907768.3099284413</v>
      </c>
      <c r="C18" s="44">
        <v>2789879.8788669896</v>
      </c>
      <c r="D18" s="44">
        <v>12558065.2335471</v>
      </c>
      <c r="E18" s="44">
        <v>1418061.798004809</v>
      </c>
      <c r="F18" s="44">
        <v>16940038.740625963</v>
      </c>
      <c r="G18" s="44">
        <v>10129764.4341972</v>
      </c>
      <c r="H18" s="44">
        <v>107552.46522166801</v>
      </c>
      <c r="I18" s="44">
        <v>0</v>
      </c>
      <c r="J18" s="44">
        <v>0</v>
      </c>
      <c r="K18" s="44">
        <v>30359.6670402</v>
      </c>
      <c r="L18" s="44">
        <v>0</v>
      </c>
      <c r="M18" s="44">
        <f t="shared" si="0"/>
        <v>44881490.527432375</v>
      </c>
    </row>
    <row r="19" spans="1:13" s="39" customFormat="1" ht="19.5" customHeight="1">
      <c r="A19" s="43" t="s">
        <v>15</v>
      </c>
      <c r="B19" s="44">
        <v>2421617.975484436</v>
      </c>
      <c r="C19" s="44">
        <v>10148693.472400209</v>
      </c>
      <c r="D19" s="44">
        <v>33500658.89528692</v>
      </c>
      <c r="E19" s="44">
        <v>3782907.9323852193</v>
      </c>
      <c r="F19" s="44">
        <v>45190278.037945956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f t="shared" si="0"/>
        <v>95044156.31350274</v>
      </c>
    </row>
    <row r="20" spans="1:13" s="39" customFormat="1" ht="19.5" customHeight="1">
      <c r="A20" s="43" t="s">
        <v>16</v>
      </c>
      <c r="B20" s="44">
        <v>3761030.696951071</v>
      </c>
      <c r="C20" s="44">
        <v>17131303.98207865</v>
      </c>
      <c r="D20" s="44">
        <v>52030092.173417985</v>
      </c>
      <c r="E20" s="44">
        <v>5875259.021644127</v>
      </c>
      <c r="F20" s="44">
        <v>70185316.02635147</v>
      </c>
      <c r="G20" s="44">
        <v>1762905.847708068</v>
      </c>
      <c r="H20" s="44">
        <v>0</v>
      </c>
      <c r="I20" s="44">
        <v>0</v>
      </c>
      <c r="J20" s="44">
        <v>0</v>
      </c>
      <c r="K20" s="44">
        <v>604912.7129598</v>
      </c>
      <c r="L20" s="44">
        <v>0</v>
      </c>
      <c r="M20" s="44">
        <f t="shared" si="0"/>
        <v>151350820.4611112</v>
      </c>
    </row>
    <row r="21" spans="1:13" s="39" customFormat="1" ht="19.5" customHeight="1">
      <c r="A21" s="43" t="s">
        <v>17</v>
      </c>
      <c r="B21" s="44">
        <v>982803.2703571236</v>
      </c>
      <c r="C21" s="44">
        <v>1467895.21036795</v>
      </c>
      <c r="D21" s="44">
        <v>13596098.746673705</v>
      </c>
      <c r="E21" s="44">
        <v>1535276.9615382275</v>
      </c>
      <c r="F21" s="44">
        <v>18340280.545347497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f t="shared" si="0"/>
        <v>35922354.734284505</v>
      </c>
    </row>
    <row r="22" spans="1:13" s="39" customFormat="1" ht="19.5" customHeight="1">
      <c r="A22" s="43" t="s">
        <v>18</v>
      </c>
      <c r="B22" s="44">
        <v>1513849.6655559945</v>
      </c>
      <c r="C22" s="44">
        <v>4083737.2139937095</v>
      </c>
      <c r="D22" s="44">
        <v>20942593.661739822</v>
      </c>
      <c r="E22" s="44">
        <v>2364846.1343804104</v>
      </c>
      <c r="F22" s="44">
        <v>28250239.297319993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f t="shared" si="0"/>
        <v>57155265.97298993</v>
      </c>
    </row>
    <row r="23" spans="1:13" s="39" customFormat="1" ht="19.5" customHeight="1">
      <c r="A23" s="43" t="s">
        <v>19</v>
      </c>
      <c r="B23" s="44">
        <v>848591.2535078825</v>
      </c>
      <c r="C23" s="44">
        <v>2580682.83691036</v>
      </c>
      <c r="D23" s="44">
        <v>11739409.937112203</v>
      </c>
      <c r="E23" s="44">
        <v>1325618.9113006182</v>
      </c>
      <c r="F23" s="44">
        <v>15835724.32762393</v>
      </c>
      <c r="G23" s="44">
        <v>7006037.447102628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f t="shared" si="0"/>
        <v>39336064.71355762</v>
      </c>
    </row>
    <row r="24" spans="1:13" s="66" customFormat="1" ht="18.75" customHeight="1">
      <c r="A24" s="70" t="s">
        <v>1</v>
      </c>
      <c r="B24" s="71">
        <f aca="true" t="shared" si="1" ref="B24:M24">SUM(B6:B23)</f>
        <v>38677814.65395999</v>
      </c>
      <c r="C24" s="71">
        <f t="shared" si="1"/>
        <v>175795833.577</v>
      </c>
      <c r="D24" s="71">
        <f t="shared" si="1"/>
        <v>535068821.19928</v>
      </c>
      <c r="E24" s="71">
        <f t="shared" si="1"/>
        <v>60420187.38835999</v>
      </c>
      <c r="F24" s="71">
        <f t="shared" si="1"/>
        <v>721774126.1451199</v>
      </c>
      <c r="G24" s="71">
        <f t="shared" si="1"/>
        <v>87537465.02639998</v>
      </c>
      <c r="H24" s="71">
        <f t="shared" si="1"/>
        <v>10301770.123200001</v>
      </c>
      <c r="I24" s="71">
        <f t="shared" si="1"/>
        <v>0</v>
      </c>
      <c r="J24" s="71">
        <f t="shared" si="1"/>
        <v>0</v>
      </c>
      <c r="K24" s="71">
        <f t="shared" si="1"/>
        <v>635272.38</v>
      </c>
      <c r="L24" s="71">
        <f t="shared" si="1"/>
        <v>5416665.000000001</v>
      </c>
      <c r="M24" s="71">
        <f t="shared" si="1"/>
        <v>1635627955.49332</v>
      </c>
    </row>
    <row r="26" spans="2:16" ht="12" customHeight="1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="39" customFormat="1" ht="12.75">
      <c r="A27" s="48" t="s">
        <v>32</v>
      </c>
    </row>
    <row r="28" s="39" customFormat="1" ht="12.75">
      <c r="A28" s="49" t="s">
        <v>33</v>
      </c>
    </row>
    <row r="29" ht="12.75">
      <c r="A29" s="50" t="s">
        <v>34</v>
      </c>
    </row>
    <row r="30" ht="12.75">
      <c r="A30" s="52" t="s">
        <v>40</v>
      </c>
    </row>
    <row r="31" ht="12.75">
      <c r="A31" s="52"/>
    </row>
    <row r="32" ht="12.75">
      <c r="A32" s="52"/>
    </row>
    <row r="33" ht="12.75">
      <c r="A33" s="52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75" zoomScaleNormal="75" zoomScalePageLayoutView="0" workbookViewId="0" topLeftCell="A1">
      <selection activeCell="G22" sqref="G22"/>
    </sheetView>
  </sheetViews>
  <sheetFormatPr defaultColWidth="17.28125" defaultRowHeight="12.75" customHeight="1"/>
  <cols>
    <col min="1" max="16384" width="17.28125" style="107" customWidth="1"/>
  </cols>
  <sheetData>
    <row r="2" ht="18.75" customHeight="1">
      <c r="A2" s="36" t="s">
        <v>49</v>
      </c>
    </row>
    <row r="3" ht="18.75" customHeight="1">
      <c r="A3" s="108" t="s">
        <v>35</v>
      </c>
    </row>
    <row r="5" spans="1:15" ht="25.5">
      <c r="A5" s="109" t="s">
        <v>0</v>
      </c>
      <c r="B5" s="110" t="s">
        <v>20</v>
      </c>
      <c r="C5" s="110" t="s">
        <v>21</v>
      </c>
      <c r="D5" s="110" t="s">
        <v>22</v>
      </c>
      <c r="E5" s="110" t="s">
        <v>23</v>
      </c>
      <c r="F5" s="110" t="s">
        <v>24</v>
      </c>
      <c r="G5" s="110" t="s">
        <v>25</v>
      </c>
      <c r="H5" s="110" t="s">
        <v>26</v>
      </c>
      <c r="I5" s="110" t="s">
        <v>27</v>
      </c>
      <c r="J5" s="110" t="s">
        <v>28</v>
      </c>
      <c r="K5" s="110" t="s">
        <v>29</v>
      </c>
      <c r="L5" s="110" t="s">
        <v>30</v>
      </c>
      <c r="M5" s="111" t="s">
        <v>37</v>
      </c>
      <c r="N5" s="110" t="s">
        <v>36</v>
      </c>
      <c r="O5" s="109" t="s">
        <v>31</v>
      </c>
    </row>
    <row r="6" spans="1:18" ht="18" customHeight="1">
      <c r="A6" s="112" t="s">
        <v>2</v>
      </c>
      <c r="B6" s="113">
        <v>2686139.1627364815</v>
      </c>
      <c r="C6" s="113">
        <v>28663924.14043095</v>
      </c>
      <c r="D6" s="113">
        <v>39541760.31824925</v>
      </c>
      <c r="E6" s="113">
        <v>4618724.33134757</v>
      </c>
      <c r="F6" s="113">
        <v>55013449.827904195</v>
      </c>
      <c r="G6" s="113">
        <v>0</v>
      </c>
      <c r="H6" s="113">
        <v>0</v>
      </c>
      <c r="I6" s="113">
        <v>0</v>
      </c>
      <c r="J6" s="113">
        <v>0</v>
      </c>
      <c r="K6" s="113">
        <v>0</v>
      </c>
      <c r="L6" s="113">
        <v>6249748.0770000005</v>
      </c>
      <c r="M6" s="114">
        <f>SUM(B6:L6)</f>
        <v>136773745.85766846</v>
      </c>
      <c r="N6" s="114"/>
      <c r="O6" s="115">
        <f>SUM(M6:N6)</f>
        <v>136773745.85766846</v>
      </c>
      <c r="P6" s="116"/>
      <c r="Q6" s="117"/>
      <c r="R6" s="118"/>
    </row>
    <row r="7" spans="1:18" ht="18" customHeight="1">
      <c r="A7" s="112" t="s">
        <v>4</v>
      </c>
      <c r="B7" s="113">
        <v>1612785.2426841848</v>
      </c>
      <c r="C7" s="113">
        <v>5824135.07214042</v>
      </c>
      <c r="D7" s="113">
        <v>23741274.61291318</v>
      </c>
      <c r="E7" s="113">
        <v>2773129.0116909365</v>
      </c>
      <c r="F7" s="113">
        <v>33030634.176526796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4">
        <f aca="true" t="shared" si="0" ref="M7:M23">SUM(B7:L7)</f>
        <v>66981958.11595552</v>
      </c>
      <c r="N7" s="114"/>
      <c r="O7" s="119">
        <f aca="true" t="shared" si="1" ref="O7:O23">SUM(M7:N7)</f>
        <v>66981958.11595552</v>
      </c>
      <c r="P7" s="116"/>
      <c r="Q7" s="117"/>
      <c r="R7" s="118"/>
    </row>
    <row r="8" spans="1:18" ht="18" customHeight="1">
      <c r="A8" s="112" t="s">
        <v>3</v>
      </c>
      <c r="B8" s="113">
        <v>4566309.452224061</v>
      </c>
      <c r="C8" s="113">
        <v>30484244.85731646</v>
      </c>
      <c r="D8" s="113">
        <v>67219121.1846433</v>
      </c>
      <c r="E8" s="113">
        <v>7851612.777189054</v>
      </c>
      <c r="F8" s="113">
        <v>93520261.13669279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4">
        <f t="shared" si="0"/>
        <v>203641549.40806568</v>
      </c>
      <c r="N8" s="114"/>
      <c r="O8" s="119">
        <f t="shared" si="1"/>
        <v>203641549.40806568</v>
      </c>
      <c r="P8" s="116"/>
      <c r="Q8" s="117"/>
      <c r="R8" s="118"/>
    </row>
    <row r="9" spans="1:18" ht="18" customHeight="1">
      <c r="A9" s="112" t="s">
        <v>5</v>
      </c>
      <c r="B9" s="113">
        <v>5421009.356189904</v>
      </c>
      <c r="C9" s="113">
        <v>34222920.6993408</v>
      </c>
      <c r="D9" s="113">
        <v>79800873.91565903</v>
      </c>
      <c r="E9" s="113">
        <v>9321240.00172416</v>
      </c>
      <c r="F9" s="113">
        <v>111024935.10780537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4">
        <f t="shared" si="0"/>
        <v>239790979.08071926</v>
      </c>
      <c r="N9" s="114">
        <v>27282694</v>
      </c>
      <c r="O9" s="119">
        <f t="shared" si="1"/>
        <v>267073673.08071926</v>
      </c>
      <c r="P9" s="116"/>
      <c r="Q9" s="117"/>
      <c r="R9" s="118"/>
    </row>
    <row r="10" spans="1:18" ht="18" customHeight="1">
      <c r="A10" s="112" t="s">
        <v>6</v>
      </c>
      <c r="B10" s="113">
        <v>1264888.058174538</v>
      </c>
      <c r="C10" s="113">
        <v>4304601.74421396</v>
      </c>
      <c r="D10" s="113">
        <v>18619995.98516706</v>
      </c>
      <c r="E10" s="113">
        <v>2174931.713057658</v>
      </c>
      <c r="F10" s="113">
        <v>25905528.906182993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4">
        <f t="shared" si="0"/>
        <v>52269946.40679622</v>
      </c>
      <c r="N10" s="114"/>
      <c r="O10" s="119">
        <f t="shared" si="1"/>
        <v>52269946.40679622</v>
      </c>
      <c r="P10" s="116"/>
      <c r="Q10" s="117"/>
      <c r="R10" s="118"/>
    </row>
    <row r="11" spans="1:18" ht="18" customHeight="1">
      <c r="A11" s="112" t="s">
        <v>7</v>
      </c>
      <c r="B11" s="113">
        <v>1035640.3397583152</v>
      </c>
      <c r="C11" s="113">
        <v>1573006.64151918</v>
      </c>
      <c r="D11" s="113">
        <v>15245316.645811824</v>
      </c>
      <c r="E11" s="113">
        <v>1780748.109451563</v>
      </c>
      <c r="F11" s="113">
        <v>21210422.997223195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250249.923</v>
      </c>
      <c r="M11" s="114">
        <f t="shared" si="0"/>
        <v>41095384.656764075</v>
      </c>
      <c r="N11" s="114"/>
      <c r="O11" s="119">
        <f t="shared" si="1"/>
        <v>41095384.656764075</v>
      </c>
      <c r="P11" s="116"/>
      <c r="Q11" s="117"/>
      <c r="R11" s="118"/>
    </row>
    <row r="12" spans="1:18" ht="18" customHeight="1">
      <c r="A12" s="112" t="s">
        <v>8</v>
      </c>
      <c r="B12" s="113">
        <v>4581140.635485739</v>
      </c>
      <c r="C12" s="113">
        <v>18140821.636330258</v>
      </c>
      <c r="D12" s="113">
        <v>67437446.09569216</v>
      </c>
      <c r="E12" s="113">
        <v>7877114.489067451</v>
      </c>
      <c r="F12" s="113">
        <v>93824011.05686578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4">
        <f t="shared" si="0"/>
        <v>191860533.9134414</v>
      </c>
      <c r="N12" s="120"/>
      <c r="O12" s="119">
        <f t="shared" si="1"/>
        <v>191860533.9134414</v>
      </c>
      <c r="P12" s="116"/>
      <c r="Q12" s="117"/>
      <c r="R12" s="118"/>
    </row>
    <row r="13" spans="1:18" ht="18" customHeight="1">
      <c r="A13" s="112" t="s">
        <v>9</v>
      </c>
      <c r="B13" s="113">
        <v>1450065.9748989176</v>
      </c>
      <c r="C13" s="113">
        <v>3059119.1484501897</v>
      </c>
      <c r="D13" s="113">
        <v>21345938.445977114</v>
      </c>
      <c r="E13" s="113">
        <v>2493338.801367942</v>
      </c>
      <c r="F13" s="113">
        <v>29698063.623771597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4">
        <f t="shared" si="0"/>
        <v>58046525.99446576</v>
      </c>
      <c r="N13" s="114"/>
      <c r="O13" s="119">
        <f t="shared" si="1"/>
        <v>58046525.99446576</v>
      </c>
      <c r="P13" s="116"/>
      <c r="Q13" s="117"/>
      <c r="R13" s="118"/>
    </row>
    <row r="14" spans="1:18" ht="18" customHeight="1">
      <c r="A14" s="112" t="s">
        <v>10</v>
      </c>
      <c r="B14" s="113">
        <v>2665799.2542633233</v>
      </c>
      <c r="C14" s="113">
        <v>17764280.38644819</v>
      </c>
      <c r="D14" s="113">
        <v>39242343.29738224</v>
      </c>
      <c r="E14" s="113">
        <v>4583750.555057195</v>
      </c>
      <c r="F14" s="113">
        <v>54596878.5088098</v>
      </c>
      <c r="G14" s="113">
        <v>10406191.80217097</v>
      </c>
      <c r="H14" s="113">
        <v>75820.34459433601</v>
      </c>
      <c r="I14" s="113">
        <v>0</v>
      </c>
      <c r="J14" s="113">
        <v>0</v>
      </c>
      <c r="K14" s="113">
        <v>0</v>
      </c>
      <c r="L14" s="113">
        <v>0</v>
      </c>
      <c r="M14" s="114">
        <f t="shared" si="0"/>
        <v>129335064.14872605</v>
      </c>
      <c r="N14" s="114"/>
      <c r="O14" s="119">
        <f t="shared" si="1"/>
        <v>129335064.14872605</v>
      </c>
      <c r="P14" s="116"/>
      <c r="Q14" s="117"/>
      <c r="R14" s="118"/>
    </row>
    <row r="15" spans="1:18" ht="18" customHeight="1">
      <c r="A15" s="112" t="s">
        <v>11</v>
      </c>
      <c r="B15" s="113">
        <v>3712457.0444445987</v>
      </c>
      <c r="C15" s="113">
        <v>21380413.21815588</v>
      </c>
      <c r="D15" s="113">
        <v>54649844.16283035</v>
      </c>
      <c r="E15" s="113">
        <v>6383442.79333271</v>
      </c>
      <c r="F15" s="113">
        <v>76032944.30387577</v>
      </c>
      <c r="G15" s="113">
        <v>745168.4599838279</v>
      </c>
      <c r="H15" s="113">
        <v>5099.242282019999</v>
      </c>
      <c r="I15" s="113">
        <v>0</v>
      </c>
      <c r="J15" s="113">
        <v>0</v>
      </c>
      <c r="K15" s="113">
        <v>0</v>
      </c>
      <c r="L15" s="113">
        <v>0</v>
      </c>
      <c r="M15" s="114">
        <f t="shared" si="0"/>
        <v>162909369.2249052</v>
      </c>
      <c r="N15" s="114"/>
      <c r="O15" s="119">
        <f t="shared" si="1"/>
        <v>162909369.2249052</v>
      </c>
      <c r="P15" s="116"/>
      <c r="Q15" s="117"/>
      <c r="R15" s="118"/>
    </row>
    <row r="16" spans="1:18" ht="18" customHeight="1">
      <c r="A16" s="112" t="s">
        <v>12</v>
      </c>
      <c r="B16" s="113">
        <v>791561.4380804145</v>
      </c>
      <c r="C16" s="113">
        <v>2947716.41179869</v>
      </c>
      <c r="D16" s="113">
        <v>11652312.395407729</v>
      </c>
      <c r="E16" s="113">
        <v>1361062.7939670705</v>
      </c>
      <c r="F16" s="113">
        <v>16211567.168090397</v>
      </c>
      <c r="G16" s="113">
        <v>65399654.93406602</v>
      </c>
      <c r="H16" s="113">
        <v>11777583.912582625</v>
      </c>
      <c r="I16" s="113">
        <v>0</v>
      </c>
      <c r="J16" s="113">
        <v>0</v>
      </c>
      <c r="K16" s="113">
        <v>0</v>
      </c>
      <c r="L16" s="113">
        <v>0</v>
      </c>
      <c r="M16" s="114">
        <f t="shared" si="0"/>
        <v>110141459.05399294</v>
      </c>
      <c r="N16" s="114"/>
      <c r="O16" s="119">
        <f t="shared" si="1"/>
        <v>110141459.05399294</v>
      </c>
      <c r="P16" s="116"/>
      <c r="Q16" s="117"/>
      <c r="R16" s="118"/>
    </row>
    <row r="17" spans="1:18" ht="18" customHeight="1">
      <c r="A17" s="112" t="s">
        <v>13</v>
      </c>
      <c r="B17" s="113">
        <v>1153866.0577585483</v>
      </c>
      <c r="C17" s="113">
        <v>6022431.94338009</v>
      </c>
      <c r="D17" s="113">
        <v>16985678.07960131</v>
      </c>
      <c r="E17" s="113">
        <v>1984033.1841393644</v>
      </c>
      <c r="F17" s="113">
        <v>23631743.789459396</v>
      </c>
      <c r="G17" s="113">
        <v>9176225.74381872</v>
      </c>
      <c r="H17" s="113">
        <v>125112.388716624</v>
      </c>
      <c r="I17" s="113">
        <v>0</v>
      </c>
      <c r="J17" s="113">
        <v>0</v>
      </c>
      <c r="K17" s="113">
        <v>0</v>
      </c>
      <c r="L17" s="113">
        <v>0</v>
      </c>
      <c r="M17" s="114">
        <f t="shared" si="0"/>
        <v>59079091.186874054</v>
      </c>
      <c r="N17" s="114"/>
      <c r="O17" s="119">
        <f t="shared" si="1"/>
        <v>59079091.186874054</v>
      </c>
      <c r="P17" s="116"/>
      <c r="Q17" s="117"/>
      <c r="R17" s="118"/>
    </row>
    <row r="18" spans="1:18" ht="18" customHeight="1">
      <c r="A18" s="112" t="s">
        <v>14</v>
      </c>
      <c r="B18" s="113">
        <v>994536.7747188077</v>
      </c>
      <c r="C18" s="113">
        <v>3535922.8613186097</v>
      </c>
      <c r="D18" s="113">
        <v>14640244.749476414</v>
      </c>
      <c r="E18" s="113">
        <v>1710071.9365314317</v>
      </c>
      <c r="F18" s="113">
        <v>20368601.789886598</v>
      </c>
      <c r="G18" s="113">
        <v>12732047.069800211</v>
      </c>
      <c r="H18" s="113">
        <v>125566.721424396</v>
      </c>
      <c r="I18" s="113">
        <v>0</v>
      </c>
      <c r="J18" s="113">
        <v>0</v>
      </c>
      <c r="K18" s="113">
        <v>34084.2346929</v>
      </c>
      <c r="L18" s="113">
        <v>0</v>
      </c>
      <c r="M18" s="114">
        <f t="shared" si="0"/>
        <v>54141076.13784937</v>
      </c>
      <c r="N18" s="114"/>
      <c r="O18" s="119">
        <f t="shared" si="1"/>
        <v>54141076.13784937</v>
      </c>
      <c r="P18" s="116"/>
      <c r="Q18" s="117"/>
      <c r="R18" s="118"/>
    </row>
    <row r="19" spans="1:18" ht="18" customHeight="1">
      <c r="A19" s="112" t="s">
        <v>15</v>
      </c>
      <c r="B19" s="113">
        <v>2653086.811467599</v>
      </c>
      <c r="C19" s="113">
        <v>12862559.97378219</v>
      </c>
      <c r="D19" s="113">
        <v>39055207.65934036</v>
      </c>
      <c r="E19" s="113">
        <v>4561891.944875712</v>
      </c>
      <c r="F19" s="113">
        <v>54336521.43437579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4">
        <f t="shared" si="0"/>
        <v>113469267.82384166</v>
      </c>
      <c r="N19" s="114"/>
      <c r="O19" s="119">
        <f t="shared" si="1"/>
        <v>113469267.82384166</v>
      </c>
      <c r="P19" s="116"/>
      <c r="Q19" s="117"/>
      <c r="R19" s="118"/>
    </row>
    <row r="20" spans="1:18" ht="18" customHeight="1">
      <c r="A20" s="112" t="s">
        <v>16</v>
      </c>
      <c r="B20" s="113">
        <v>4120526.4581873394</v>
      </c>
      <c r="C20" s="113">
        <v>21712393.373377346</v>
      </c>
      <c r="D20" s="113">
        <v>60656898.14397471</v>
      </c>
      <c r="E20" s="113">
        <v>7085104.180158347</v>
      </c>
      <c r="F20" s="113">
        <v>84390406.39320719</v>
      </c>
      <c r="G20" s="113">
        <v>2133219.861323676</v>
      </c>
      <c r="H20" s="113">
        <v>0</v>
      </c>
      <c r="I20" s="113">
        <v>0</v>
      </c>
      <c r="J20" s="113">
        <v>0</v>
      </c>
      <c r="K20" s="113">
        <v>679124.2753070999</v>
      </c>
      <c r="L20" s="113">
        <v>0</v>
      </c>
      <c r="M20" s="114">
        <f t="shared" si="0"/>
        <v>180777672.6855357</v>
      </c>
      <c r="N20" s="114"/>
      <c r="O20" s="119">
        <f t="shared" si="1"/>
        <v>180777672.6855357</v>
      </c>
      <c r="P20" s="116"/>
      <c r="Q20" s="117"/>
      <c r="R20" s="118"/>
    </row>
    <row r="21" spans="1:18" ht="18" customHeight="1">
      <c r="A21" s="112" t="s">
        <v>17</v>
      </c>
      <c r="B21" s="113">
        <v>1076743.904797823</v>
      </c>
      <c r="C21" s="113">
        <v>1860425.7020800498</v>
      </c>
      <c r="D21" s="113">
        <v>15850388.542147236</v>
      </c>
      <c r="E21" s="113">
        <v>1851424.2823716947</v>
      </c>
      <c r="F21" s="113">
        <v>22052244.20455979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4">
        <f t="shared" si="0"/>
        <v>42691226.6359566</v>
      </c>
      <c r="N21" s="114"/>
      <c r="O21" s="119">
        <f t="shared" si="1"/>
        <v>42691226.6359566</v>
      </c>
      <c r="P21" s="116"/>
      <c r="Q21" s="117"/>
      <c r="R21" s="118"/>
    </row>
    <row r="22" spans="1:18" ht="18" customHeight="1">
      <c r="A22" s="112" t="s">
        <v>18</v>
      </c>
      <c r="B22" s="113">
        <v>1658550.0367487913</v>
      </c>
      <c r="C22" s="113">
        <v>5175771.144828689</v>
      </c>
      <c r="D22" s="113">
        <v>24414962.909863945</v>
      </c>
      <c r="E22" s="113">
        <v>2851820.0083442796</v>
      </c>
      <c r="F22" s="113">
        <v>33967919.6444892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4">
        <f t="shared" si="0"/>
        <v>68069023.74427491</v>
      </c>
      <c r="N22" s="114"/>
      <c r="O22" s="119">
        <f t="shared" si="1"/>
        <v>68069023.74427491</v>
      </c>
      <c r="P22" s="116"/>
      <c r="Q22" s="117"/>
      <c r="R22" s="118"/>
    </row>
    <row r="23" spans="1:18" ht="18" customHeight="1">
      <c r="A23" s="112" t="s">
        <v>19</v>
      </c>
      <c r="B23" s="113">
        <v>929703.3164606153</v>
      </c>
      <c r="C23" s="113">
        <v>3270784.3480880396</v>
      </c>
      <c r="D23" s="113">
        <v>13685852.995462826</v>
      </c>
      <c r="E23" s="113">
        <v>1598593.024605863</v>
      </c>
      <c r="F23" s="113">
        <v>19040780.710273195</v>
      </c>
      <c r="G23" s="113">
        <v>8873815.849636571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4">
        <f t="shared" si="0"/>
        <v>47399530.24452711</v>
      </c>
      <c r="N23" s="114"/>
      <c r="O23" s="119">
        <f t="shared" si="1"/>
        <v>47399530.24452711</v>
      </c>
      <c r="P23" s="116"/>
      <c r="Q23" s="117"/>
      <c r="R23" s="118"/>
    </row>
    <row r="24" spans="1:18" ht="12.75">
      <c r="A24" s="121" t="s">
        <v>1</v>
      </c>
      <c r="B24" s="122">
        <f aca="true" t="shared" si="2" ref="B24:O24">SUM(B6:B23)</f>
        <v>42374809.31908</v>
      </c>
      <c r="C24" s="122">
        <f t="shared" si="2"/>
        <v>222805473.30299997</v>
      </c>
      <c r="D24" s="122">
        <f t="shared" si="2"/>
        <v>623785460.1396</v>
      </c>
      <c r="E24" s="122">
        <f t="shared" si="2"/>
        <v>72862033.93828</v>
      </c>
      <c r="F24" s="122">
        <f t="shared" si="2"/>
        <v>867856914.7799996</v>
      </c>
      <c r="G24" s="122">
        <f t="shared" si="2"/>
        <v>109466323.72079998</v>
      </c>
      <c r="H24" s="122">
        <f t="shared" si="2"/>
        <v>12109182.609599998</v>
      </c>
      <c r="I24" s="122">
        <f t="shared" si="2"/>
        <v>0</v>
      </c>
      <c r="J24" s="122">
        <f t="shared" si="2"/>
        <v>0</v>
      </c>
      <c r="K24" s="122">
        <f t="shared" si="2"/>
        <v>713208.5099999999</v>
      </c>
      <c r="L24" s="122">
        <f t="shared" si="2"/>
        <v>6499998.000000001</v>
      </c>
      <c r="M24" s="122">
        <f t="shared" si="2"/>
        <v>1958473404.3203597</v>
      </c>
      <c r="N24" s="122">
        <f t="shared" si="2"/>
        <v>27282694</v>
      </c>
      <c r="O24" s="123">
        <f t="shared" si="2"/>
        <v>1985756098.3203597</v>
      </c>
      <c r="P24" s="124"/>
      <c r="Q24" s="116"/>
      <c r="R24" s="118"/>
    </row>
    <row r="25" ht="12.75">
      <c r="Q25" s="125"/>
    </row>
    <row r="26" spans="2:17" ht="12.7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</row>
    <row r="27" spans="1:15" ht="12.75">
      <c r="A27" s="126" t="s">
        <v>32</v>
      </c>
      <c r="O27" s="125"/>
    </row>
    <row r="28" spans="1:15" ht="12.75">
      <c r="A28" s="116" t="s">
        <v>33</v>
      </c>
      <c r="O28" s="125"/>
    </row>
    <row r="29" ht="12.75">
      <c r="A29" s="50" t="s">
        <v>34</v>
      </c>
    </row>
    <row r="30" ht="12.75">
      <c r="A30" s="116" t="s">
        <v>40</v>
      </c>
    </row>
    <row r="31" ht="12.75">
      <c r="A31" s="116"/>
    </row>
    <row r="32" ht="12.75">
      <c r="A32" s="116"/>
    </row>
    <row r="33" ht="12.75">
      <c r="A33" s="116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70" zoomScaleNormal="70" zoomScalePageLayoutView="0" workbookViewId="0" topLeftCell="D1">
      <selection activeCell="L5" sqref="L5:O24"/>
    </sheetView>
  </sheetViews>
  <sheetFormatPr defaultColWidth="11.421875" defaultRowHeight="12.75" customHeight="1"/>
  <cols>
    <col min="1" max="1" width="15.57421875" style="51" customWidth="1"/>
    <col min="2" max="2" width="17.00390625" style="51" customWidth="1"/>
    <col min="3" max="3" width="15.140625" style="51" customWidth="1"/>
    <col min="4" max="5" width="14.28125" style="51" customWidth="1"/>
    <col min="6" max="6" width="15.140625" style="51" customWidth="1"/>
    <col min="7" max="12" width="14.28125" style="51" customWidth="1"/>
    <col min="13" max="13" width="15.421875" style="51" customWidth="1"/>
    <col min="14" max="14" width="14.8515625" style="51" customWidth="1"/>
    <col min="15" max="15" width="16.8515625" style="51" customWidth="1"/>
    <col min="16" max="16" width="20.00390625" style="51" bestFit="1" customWidth="1"/>
    <col min="17" max="16384" width="11.421875" style="51" customWidth="1"/>
  </cols>
  <sheetData>
    <row r="2" s="37" customFormat="1" ht="12.75">
      <c r="A2" s="36" t="s">
        <v>50</v>
      </c>
    </row>
    <row r="3" s="39" customFormat="1" ht="12.75">
      <c r="A3" s="38" t="s">
        <v>35</v>
      </c>
    </row>
    <row r="5" spans="1:15" s="39" customFormat="1" ht="29.25" customHeight="1">
      <c r="A5" s="40" t="s">
        <v>0</v>
      </c>
      <c r="B5" s="40" t="s">
        <v>20</v>
      </c>
      <c r="C5" s="40" t="s">
        <v>21</v>
      </c>
      <c r="D5" s="40" t="s">
        <v>22</v>
      </c>
      <c r="E5" s="40" t="s">
        <v>23</v>
      </c>
      <c r="F5" s="40" t="s">
        <v>24</v>
      </c>
      <c r="G5" s="40" t="s">
        <v>25</v>
      </c>
      <c r="H5" s="40" t="s">
        <v>26</v>
      </c>
      <c r="I5" s="40" t="s">
        <v>27</v>
      </c>
      <c r="J5" s="40" t="s">
        <v>28</v>
      </c>
      <c r="K5" s="40" t="s">
        <v>29</v>
      </c>
      <c r="L5" s="40" t="s">
        <v>30</v>
      </c>
      <c r="M5" s="41" t="s">
        <v>37</v>
      </c>
      <c r="N5" s="42" t="s">
        <v>36</v>
      </c>
      <c r="O5" s="40" t="s">
        <v>31</v>
      </c>
    </row>
    <row r="6" spans="1:15" s="39" customFormat="1" ht="20.25" customHeight="1">
      <c r="A6" s="43" t="s">
        <v>2</v>
      </c>
      <c r="B6" s="74">
        <v>3129453.293873783</v>
      </c>
      <c r="C6" s="74">
        <v>31327441.557417955</v>
      </c>
      <c r="D6" s="74">
        <v>48696901.92277208</v>
      </c>
      <c r="E6" s="74">
        <v>5418804.243610552</v>
      </c>
      <c r="F6" s="74">
        <v>66461476.8596607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7291372.756500001</v>
      </c>
      <c r="M6" s="74">
        <f>SUM(B6:L6)</f>
        <v>162325450.63383508</v>
      </c>
      <c r="N6" s="74"/>
      <c r="O6" s="74">
        <f>+M6+N6</f>
        <v>162325450.63383508</v>
      </c>
    </row>
    <row r="7" spans="1:15" s="39" customFormat="1" ht="20.25" customHeight="1">
      <c r="A7" s="43" t="s">
        <v>4</v>
      </c>
      <c r="B7" s="74">
        <v>1878955.5507940715</v>
      </c>
      <c r="C7" s="74">
        <v>6365327.0292336205</v>
      </c>
      <c r="D7" s="74">
        <v>29238114.642383743</v>
      </c>
      <c r="E7" s="74">
        <v>3253505.1192903863</v>
      </c>
      <c r="F7" s="74">
        <v>39904145.91069075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f aca="true" t="shared" si="0" ref="M7:M23">SUM(B7:L7)</f>
        <v>80640048.25239258</v>
      </c>
      <c r="N7" s="74"/>
      <c r="O7" s="74">
        <f aca="true" t="shared" si="1" ref="O7:O23">+M7+N7</f>
        <v>80640048.25239258</v>
      </c>
    </row>
    <row r="8" spans="1:15" s="39" customFormat="1" ht="20.25" customHeight="1">
      <c r="A8" s="43" t="s">
        <v>3</v>
      </c>
      <c r="B8" s="74">
        <v>5319922.494838916</v>
      </c>
      <c r="C8" s="74">
        <v>33316910.640388064</v>
      </c>
      <c r="D8" s="74">
        <v>82782428.63539863</v>
      </c>
      <c r="E8" s="74">
        <v>9211710.763392854</v>
      </c>
      <c r="F8" s="74">
        <v>112981365.30047384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f t="shared" si="0"/>
        <v>243612337.8344923</v>
      </c>
      <c r="N8" s="74"/>
      <c r="O8" s="74">
        <f t="shared" si="1"/>
        <v>243612337.8344923</v>
      </c>
    </row>
    <row r="9" spans="1:15" s="39" customFormat="1" ht="20.25" customHeight="1">
      <c r="A9" s="43" t="s">
        <v>5</v>
      </c>
      <c r="B9" s="74">
        <v>6315680.073911863</v>
      </c>
      <c r="C9" s="74">
        <v>37402992.796108805</v>
      </c>
      <c r="D9" s="74">
        <v>98277246.61587366</v>
      </c>
      <c r="E9" s="74">
        <v>10935914.606169708</v>
      </c>
      <c r="F9" s="74">
        <v>134128675.41657032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f t="shared" si="0"/>
        <v>287060509.5086343</v>
      </c>
      <c r="N9" s="74">
        <v>27282694</v>
      </c>
      <c r="O9" s="74">
        <f t="shared" si="1"/>
        <v>314343203.5086343</v>
      </c>
    </row>
    <row r="10" spans="1:15" s="39" customFormat="1" ht="20.25" customHeight="1">
      <c r="A10" s="43" t="s">
        <v>6</v>
      </c>
      <c r="B10" s="74">
        <v>1473642.227829822</v>
      </c>
      <c r="C10" s="74">
        <v>4704595.1876355605</v>
      </c>
      <c r="D10" s="74">
        <v>22931101.473335642</v>
      </c>
      <c r="E10" s="74">
        <v>2551684.9135790337</v>
      </c>
      <c r="F10" s="74">
        <v>31296341.44598315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f t="shared" si="0"/>
        <v>62957365.248363204</v>
      </c>
      <c r="N10" s="74"/>
      <c r="O10" s="74">
        <f t="shared" si="1"/>
        <v>62957365.248363204</v>
      </c>
    </row>
    <row r="11" spans="1:15" s="39" customFormat="1" ht="20.25" customHeight="1">
      <c r="A11" s="43" t="s">
        <v>7</v>
      </c>
      <c r="B11" s="74">
        <v>1206560.0016134288</v>
      </c>
      <c r="C11" s="74">
        <v>1719174.01784198</v>
      </c>
      <c r="D11" s="74">
        <v>18775079.397263754</v>
      </c>
      <c r="E11" s="74">
        <v>2089218.7366121134</v>
      </c>
      <c r="F11" s="74">
        <v>25624207.200664263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291958.24350000004</v>
      </c>
      <c r="M11" s="74">
        <f t="shared" si="0"/>
        <v>49706197.59749554</v>
      </c>
      <c r="N11" s="74"/>
      <c r="O11" s="74">
        <f t="shared" si="1"/>
        <v>49706197.59749554</v>
      </c>
    </row>
    <row r="12" spans="1:15" s="39" customFormat="1" ht="20.25" customHeight="1">
      <c r="A12" s="43" t="s">
        <v>8</v>
      </c>
      <c r="B12" s="74">
        <v>5337201.381932397</v>
      </c>
      <c r="C12" s="74">
        <v>19826508.29074986</v>
      </c>
      <c r="D12" s="74">
        <v>83051302.52202065</v>
      </c>
      <c r="E12" s="74">
        <v>9241630.016985908</v>
      </c>
      <c r="F12" s="74">
        <v>113348324.07789743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f t="shared" si="0"/>
        <v>230804966.28958625</v>
      </c>
      <c r="N12" s="45"/>
      <c r="O12" s="74">
        <f t="shared" si="1"/>
        <v>230804966.28958625</v>
      </c>
    </row>
    <row r="13" spans="1:15" s="39" customFormat="1" ht="20.25" customHeight="1">
      <c r="A13" s="43" t="s">
        <v>9</v>
      </c>
      <c r="B13" s="74">
        <v>1689381.4752541548</v>
      </c>
      <c r="C13" s="74">
        <v>3343379.4992875904</v>
      </c>
      <c r="D13" s="74">
        <v>26288184.0005878</v>
      </c>
      <c r="E13" s="74">
        <v>2925248.1655837367</v>
      </c>
      <c r="F13" s="74">
        <v>35878083.89552909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0"/>
        <v>70124277.03624237</v>
      </c>
      <c r="N13" s="74"/>
      <c r="O13" s="74">
        <f t="shared" si="1"/>
        <v>70124277.03624237</v>
      </c>
    </row>
    <row r="14" spans="1:15" s="39" customFormat="1" ht="20.25" customHeight="1">
      <c r="A14" s="43" t="s">
        <v>10</v>
      </c>
      <c r="B14" s="74">
        <v>3105756.5344312936</v>
      </c>
      <c r="C14" s="74">
        <v>19414977.96636559</v>
      </c>
      <c r="D14" s="74">
        <v>48328160.59254759</v>
      </c>
      <c r="E14" s="74">
        <v>5377772.124397221</v>
      </c>
      <c r="F14" s="74">
        <v>65958219.1077655</v>
      </c>
      <c r="G14" s="74">
        <v>12463822.687383445</v>
      </c>
      <c r="H14" s="74">
        <v>84616.043497968</v>
      </c>
      <c r="I14" s="74">
        <v>0</v>
      </c>
      <c r="J14" s="74">
        <v>0</v>
      </c>
      <c r="K14" s="74">
        <v>0</v>
      </c>
      <c r="L14" s="74">
        <v>0</v>
      </c>
      <c r="M14" s="74">
        <f t="shared" si="0"/>
        <v>154733325.05638862</v>
      </c>
      <c r="N14" s="74"/>
      <c r="O14" s="74">
        <f t="shared" si="1"/>
        <v>154733325.05638862</v>
      </c>
    </row>
    <row r="15" spans="1:15" s="39" customFormat="1" ht="20.25" customHeight="1">
      <c r="A15" s="43" t="s">
        <v>11</v>
      </c>
      <c r="B15" s="74">
        <v>4325152.280742737</v>
      </c>
      <c r="C15" s="74">
        <v>23367130.134860683</v>
      </c>
      <c r="D15" s="74">
        <v>67302974.87701626</v>
      </c>
      <c r="E15" s="74">
        <v>7489216.592249887</v>
      </c>
      <c r="F15" s="74">
        <v>91855024.25737299</v>
      </c>
      <c r="G15" s="74">
        <v>904336.3030920599</v>
      </c>
      <c r="H15" s="74">
        <v>5641.646578163999</v>
      </c>
      <c r="I15" s="74">
        <v>0</v>
      </c>
      <c r="J15" s="74">
        <v>0</v>
      </c>
      <c r="K15" s="74">
        <v>0</v>
      </c>
      <c r="L15" s="74">
        <v>0</v>
      </c>
      <c r="M15" s="74">
        <f t="shared" si="0"/>
        <v>195249476.09191278</v>
      </c>
      <c r="N15" s="74"/>
      <c r="O15" s="74">
        <f t="shared" si="1"/>
        <v>195249476.09191278</v>
      </c>
    </row>
    <row r="16" spans="1:15" s="39" customFormat="1" ht="20.25" customHeight="1">
      <c r="A16" s="43" t="s">
        <v>12</v>
      </c>
      <c r="B16" s="74">
        <v>922198.8883035538</v>
      </c>
      <c r="C16" s="74">
        <v>3221624.9654460903</v>
      </c>
      <c r="D16" s="74">
        <v>14350183.434569845</v>
      </c>
      <c r="E16" s="74">
        <v>1596833.306052139</v>
      </c>
      <c r="F16" s="74">
        <v>19585114.177921787</v>
      </c>
      <c r="G16" s="74">
        <v>76968076.48831362</v>
      </c>
      <c r="H16" s="74">
        <v>13182621.794370037</v>
      </c>
      <c r="I16" s="74">
        <v>0</v>
      </c>
      <c r="J16" s="74">
        <v>0</v>
      </c>
      <c r="K16" s="74">
        <v>0</v>
      </c>
      <c r="L16" s="74">
        <v>0</v>
      </c>
      <c r="M16" s="74">
        <f t="shared" si="0"/>
        <v>129826653.05497707</v>
      </c>
      <c r="N16" s="74"/>
      <c r="O16" s="74">
        <f t="shared" si="1"/>
        <v>129826653.05497707</v>
      </c>
    </row>
    <row r="17" spans="1:15" s="39" customFormat="1" ht="20.25" customHeight="1">
      <c r="A17" s="43" t="s">
        <v>13</v>
      </c>
      <c r="B17" s="74">
        <v>1344297.4158728996</v>
      </c>
      <c r="C17" s="74">
        <v>6582050.099471491</v>
      </c>
      <c r="D17" s="74">
        <v>20918388.37919362</v>
      </c>
      <c r="E17" s="74">
        <v>2327717.929539601</v>
      </c>
      <c r="F17" s="74">
        <v>28549392.88355515</v>
      </c>
      <c r="G17" s="74">
        <v>11011996.18508843</v>
      </c>
      <c r="H17" s="74">
        <v>138554.08755145202</v>
      </c>
      <c r="I17" s="74">
        <v>0</v>
      </c>
      <c r="J17" s="74">
        <v>0</v>
      </c>
      <c r="K17" s="74">
        <v>0</v>
      </c>
      <c r="L17" s="74">
        <v>0</v>
      </c>
      <c r="M17" s="74">
        <f t="shared" si="0"/>
        <v>70872396.98027264</v>
      </c>
      <c r="N17" s="74"/>
      <c r="O17" s="74">
        <f t="shared" si="1"/>
        <v>70872396.98027264</v>
      </c>
    </row>
    <row r="18" spans="1:15" s="39" customFormat="1" ht="20.25" customHeight="1">
      <c r="A18" s="43" t="s">
        <v>14</v>
      </c>
      <c r="B18" s="74">
        <v>1158672.8002400645</v>
      </c>
      <c r="C18" s="74">
        <v>3864488.90412921</v>
      </c>
      <c r="D18" s="74">
        <v>18029914.625768427</v>
      </c>
      <c r="E18" s="74">
        <v>2006299.6623685064</v>
      </c>
      <c r="F18" s="74">
        <v>24607207.160376035</v>
      </c>
      <c r="G18" s="74">
        <v>15279010.717784712</v>
      </c>
      <c r="H18" s="74">
        <v>140547.99680238</v>
      </c>
      <c r="I18" s="74">
        <v>0</v>
      </c>
      <c r="J18" s="74">
        <v>0</v>
      </c>
      <c r="K18" s="74">
        <v>36360.9048924</v>
      </c>
      <c r="L18" s="74">
        <v>0</v>
      </c>
      <c r="M18" s="74">
        <f t="shared" si="0"/>
        <v>65122502.77236173</v>
      </c>
      <c r="N18" s="74"/>
      <c r="O18" s="74">
        <f t="shared" si="1"/>
        <v>65122502.77236173</v>
      </c>
    </row>
    <row r="19" spans="1:15" s="39" customFormat="1" ht="20.25" customHeight="1">
      <c r="A19" s="43" t="s">
        <v>15</v>
      </c>
      <c r="B19" s="74">
        <v>3090946.0597797376</v>
      </c>
      <c r="C19" s="74">
        <v>14057778.477339592</v>
      </c>
      <c r="D19" s="74">
        <v>48097697.261157274</v>
      </c>
      <c r="E19" s="74">
        <v>5352127.049888888</v>
      </c>
      <c r="F19" s="74">
        <v>65643683.012830995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f t="shared" si="0"/>
        <v>136242231.86099648</v>
      </c>
      <c r="N19" s="74"/>
      <c r="O19" s="74">
        <f t="shared" si="1"/>
        <v>136242231.86099648</v>
      </c>
    </row>
    <row r="20" spans="1:15" s="39" customFormat="1" ht="20.25" customHeight="1">
      <c r="A20" s="43" t="s">
        <v>16</v>
      </c>
      <c r="B20" s="74">
        <v>4800568.517057685</v>
      </c>
      <c r="C20" s="74">
        <v>23729958.645708352</v>
      </c>
      <c r="D20" s="74">
        <v>74700847.81464517</v>
      </c>
      <c r="E20" s="74">
        <v>8312423.483967345</v>
      </c>
      <c r="F20" s="74">
        <v>101951632.90477058</v>
      </c>
      <c r="G20" s="74">
        <v>2516651.150733948</v>
      </c>
      <c r="H20" s="74">
        <v>0</v>
      </c>
      <c r="I20" s="74">
        <v>0</v>
      </c>
      <c r="J20" s="74">
        <v>0</v>
      </c>
      <c r="K20" s="74">
        <v>724486.6551076001</v>
      </c>
      <c r="L20" s="74">
        <v>0</v>
      </c>
      <c r="M20" s="74">
        <f t="shared" si="0"/>
        <v>216736569.17199066</v>
      </c>
      <c r="N20" s="74"/>
      <c r="O20" s="74">
        <f t="shared" si="1"/>
        <v>216736569.17199066</v>
      </c>
    </row>
    <row r="21" spans="1:15" s="39" customFormat="1" ht="20.25" customHeight="1">
      <c r="A21" s="43" t="s">
        <v>17</v>
      </c>
      <c r="B21" s="74">
        <v>1254447.2029867934</v>
      </c>
      <c r="C21" s="74">
        <v>2033300.7151530501</v>
      </c>
      <c r="D21" s="74">
        <v>19520244.168759085</v>
      </c>
      <c r="E21" s="74">
        <v>2172137.81085572</v>
      </c>
      <c r="F21" s="74">
        <v>26641207.24095249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f t="shared" si="0"/>
        <v>51621337.138707146</v>
      </c>
      <c r="N21" s="74"/>
      <c r="O21" s="74">
        <f t="shared" si="1"/>
        <v>51621337.138707146</v>
      </c>
    </row>
    <row r="22" spans="1:15" s="39" customFormat="1" ht="20.25" customHeight="1">
      <c r="A22" s="43" t="s">
        <v>18</v>
      </c>
      <c r="B22" s="74">
        <v>1932273.259539673</v>
      </c>
      <c r="C22" s="74">
        <v>5656715.642276091</v>
      </c>
      <c r="D22" s="74">
        <v>30067782.63538885</v>
      </c>
      <c r="E22" s="74">
        <v>3345827.3875203812</v>
      </c>
      <c r="F22" s="74">
        <v>41036475.85245496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f t="shared" si="0"/>
        <v>82039074.77717996</v>
      </c>
      <c r="N22" s="74"/>
      <c r="O22" s="74">
        <f t="shared" si="1"/>
        <v>82039074.77717996</v>
      </c>
    </row>
    <row r="23" spans="1:15" s="39" customFormat="1" ht="20.25" customHeight="1">
      <c r="A23" s="43" t="s">
        <v>19</v>
      </c>
      <c r="B23" s="74">
        <v>1083139.379517129</v>
      </c>
      <c r="C23" s="74">
        <v>3574713.11358644</v>
      </c>
      <c r="D23" s="74">
        <v>16854551.63567786</v>
      </c>
      <c r="E23" s="74">
        <v>1875509.7823760135</v>
      </c>
      <c r="F23" s="74">
        <v>23003073.07621006</v>
      </c>
      <c r="G23" s="74">
        <v>10570371.8608038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f t="shared" si="0"/>
        <v>56961358.8481713</v>
      </c>
      <c r="N23" s="74"/>
      <c r="O23" s="74">
        <f t="shared" si="1"/>
        <v>56961358.8481713</v>
      </c>
    </row>
    <row r="24" spans="1:15" s="39" customFormat="1" ht="20.25" customHeight="1">
      <c r="A24" s="46" t="s">
        <v>1</v>
      </c>
      <c r="B24" s="71">
        <f aca="true" t="shared" si="2" ref="B24:L24">SUM(B6:B23)</f>
        <v>49368248.83852001</v>
      </c>
      <c r="C24" s="71">
        <f t="shared" si="2"/>
        <v>243509067.68299994</v>
      </c>
      <c r="D24" s="71">
        <f t="shared" si="2"/>
        <v>768211104.63436</v>
      </c>
      <c r="E24" s="71">
        <f t="shared" si="2"/>
        <v>85483581.69443999</v>
      </c>
      <c r="F24" s="71">
        <f t="shared" si="2"/>
        <v>1048453649.7816801</v>
      </c>
      <c r="G24" s="71">
        <f t="shared" si="2"/>
        <v>129714265.39320001</v>
      </c>
      <c r="H24" s="71">
        <f t="shared" si="2"/>
        <v>13551981.5688</v>
      </c>
      <c r="I24" s="71">
        <f t="shared" si="2"/>
        <v>0</v>
      </c>
      <c r="J24" s="71">
        <f t="shared" si="2"/>
        <v>0</v>
      </c>
      <c r="K24" s="71">
        <f t="shared" si="2"/>
        <v>760847.5600000002</v>
      </c>
      <c r="L24" s="71">
        <f t="shared" si="2"/>
        <v>7583331.000000001</v>
      </c>
      <c r="M24" s="71">
        <f>SUM(M6:M23)</f>
        <v>2346636078.1540003</v>
      </c>
      <c r="N24" s="71">
        <f>SUM(N6:N23)</f>
        <v>27282694</v>
      </c>
      <c r="O24" s="71">
        <f>SUM(O6:O23)</f>
        <v>2373918772.1540003</v>
      </c>
    </row>
    <row r="25" s="106" customFormat="1" ht="12.75" customHeight="1"/>
    <row r="26" spans="2:16" ht="12.75" customHeight="1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5" s="39" customFormat="1" ht="12.75">
      <c r="A27" s="48" t="s">
        <v>32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 s="39" customFormat="1" ht="12.75">
      <c r="A28" s="49" t="s">
        <v>33</v>
      </c>
      <c r="O28" s="67"/>
    </row>
    <row r="29" spans="1:15" ht="12.75">
      <c r="A29" s="50" t="s">
        <v>34</v>
      </c>
      <c r="O29" s="73"/>
    </row>
    <row r="30" ht="12.75">
      <c r="A30" s="52" t="s">
        <v>40</v>
      </c>
    </row>
    <row r="31" ht="12.75">
      <c r="A31" s="52"/>
    </row>
    <row r="32" ht="12.75">
      <c r="A32" s="52"/>
    </row>
    <row r="33" ht="12.75">
      <c r="A33" s="52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75" zoomScaleNormal="75" zoomScalePageLayoutView="0" workbookViewId="0" topLeftCell="A1">
      <selection activeCell="F21" sqref="F21"/>
    </sheetView>
  </sheetViews>
  <sheetFormatPr defaultColWidth="11.421875" defaultRowHeight="12.75" customHeight="1"/>
  <cols>
    <col min="1" max="10" width="14.00390625" style="0" customWidth="1"/>
    <col min="11" max="11" width="12.28125" style="0" customWidth="1"/>
    <col min="12" max="12" width="15.00390625" style="0" customWidth="1"/>
    <col min="13" max="13" width="15.140625" style="0" customWidth="1"/>
    <col min="14" max="14" width="17.8515625" style="0" customWidth="1"/>
    <col min="15" max="15" width="14.421875" style="0" customWidth="1"/>
    <col min="16" max="16" width="14.140625" style="0" customWidth="1"/>
    <col min="17" max="17" width="13.7109375" style="0" bestFit="1" customWidth="1"/>
    <col min="19" max="19" width="11.421875" style="34" customWidth="1"/>
  </cols>
  <sheetData>
    <row r="2" ht="12.75">
      <c r="A2" s="1" t="s">
        <v>51</v>
      </c>
    </row>
    <row r="3" ht="12.75">
      <c r="A3" s="2" t="s">
        <v>35</v>
      </c>
    </row>
    <row r="5" spans="1:16" ht="26.25" customHeight="1">
      <c r="A5" s="3" t="s">
        <v>0</v>
      </c>
      <c r="B5" s="32" t="s">
        <v>20</v>
      </c>
      <c r="C5" s="32" t="s">
        <v>21</v>
      </c>
      <c r="D5" s="32" t="s">
        <v>22</v>
      </c>
      <c r="E5" s="32" t="s">
        <v>23</v>
      </c>
      <c r="F5" s="32" t="s">
        <v>24</v>
      </c>
      <c r="G5" s="32" t="s">
        <v>25</v>
      </c>
      <c r="H5" s="32" t="s">
        <v>26</v>
      </c>
      <c r="I5" s="32" t="s">
        <v>27</v>
      </c>
      <c r="J5" s="32" t="s">
        <v>28</v>
      </c>
      <c r="K5" s="32" t="s">
        <v>29</v>
      </c>
      <c r="L5" s="32" t="s">
        <v>30</v>
      </c>
      <c r="M5" s="32" t="s">
        <v>41</v>
      </c>
      <c r="N5" s="32" t="s">
        <v>38</v>
      </c>
      <c r="O5" s="32" t="s">
        <v>42</v>
      </c>
      <c r="P5" s="32" t="s">
        <v>31</v>
      </c>
    </row>
    <row r="6" spans="1:18" ht="15.75" customHeight="1">
      <c r="A6" s="4" t="s">
        <v>2</v>
      </c>
      <c r="B6" s="27">
        <v>3300116.791174407</v>
      </c>
      <c r="C6" s="27">
        <v>36409632.15213975</v>
      </c>
      <c r="D6" s="27">
        <v>54871767.846599825</v>
      </c>
      <c r="E6" s="27">
        <v>6353369.811893922</v>
      </c>
      <c r="F6" s="27">
        <v>76535526.51664293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8332997.436000001</v>
      </c>
      <c r="M6" s="27">
        <f aca="true" t="shared" si="0" ref="M6:M23">SUM(B6:L6)</f>
        <v>185803410.5544508</v>
      </c>
      <c r="N6" s="27"/>
      <c r="O6" s="53"/>
      <c r="P6" s="27">
        <f aca="true" t="shared" si="1" ref="P6:P23">+M6+N6+O6</f>
        <v>185803410.5544508</v>
      </c>
      <c r="Q6" s="63"/>
      <c r="R6" s="11"/>
    </row>
    <row r="7" spans="1:18" ht="15.75" customHeight="1">
      <c r="A7" s="4" t="s">
        <v>4</v>
      </c>
      <c r="B7" s="27">
        <v>1981423.6484003458</v>
      </c>
      <c r="C7" s="27">
        <v>7397961.7913481</v>
      </c>
      <c r="D7" s="27">
        <v>32945566.87555749</v>
      </c>
      <c r="E7" s="27">
        <v>3814627.7810487878</v>
      </c>
      <c r="F7" s="27">
        <v>45952707.67034911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f t="shared" si="0"/>
        <v>92092287.76670384</v>
      </c>
      <c r="N7" s="27"/>
      <c r="O7" s="53"/>
      <c r="P7" s="27">
        <f t="shared" si="1"/>
        <v>92092287.76670384</v>
      </c>
      <c r="Q7" s="63"/>
      <c r="R7" s="11"/>
    </row>
    <row r="8" spans="1:18" ht="15.75" customHeight="1">
      <c r="A8" s="4" t="s">
        <v>3</v>
      </c>
      <c r="B8" s="27">
        <v>5610042.363416217</v>
      </c>
      <c r="C8" s="27">
        <v>38721848.978280306</v>
      </c>
      <c r="D8" s="27">
        <v>93279408.47372766</v>
      </c>
      <c r="E8" s="27">
        <v>10800428.000152849</v>
      </c>
      <c r="F8" s="27">
        <v>130106772.9520972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f t="shared" si="0"/>
        <v>278518500.7676742</v>
      </c>
      <c r="N8" s="27"/>
      <c r="O8" s="53"/>
      <c r="P8" s="27">
        <f t="shared" si="1"/>
        <v>278518500.7676742</v>
      </c>
      <c r="Q8" s="63"/>
      <c r="R8" s="11"/>
    </row>
    <row r="9" spans="1:18" ht="15.75" customHeight="1">
      <c r="A9" s="4" t="s">
        <v>5</v>
      </c>
      <c r="B9" s="27">
        <v>6660103.188120237</v>
      </c>
      <c r="C9" s="27">
        <v>43470808.383744</v>
      </c>
      <c r="D9" s="27">
        <v>110739000.79847792</v>
      </c>
      <c r="E9" s="27">
        <v>12822000.316068614</v>
      </c>
      <c r="F9" s="27">
        <v>154459534.74166477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f t="shared" si="0"/>
        <v>328151447.42807555</v>
      </c>
      <c r="N9" s="27">
        <v>27282694</v>
      </c>
      <c r="O9" s="53"/>
      <c r="P9" s="27">
        <f t="shared" si="1"/>
        <v>355434141.42807555</v>
      </c>
      <c r="Q9" s="63"/>
      <c r="R9" s="11"/>
    </row>
    <row r="10" spans="1:18" ht="15.75" customHeight="1">
      <c r="A10" s="4" t="s">
        <v>6</v>
      </c>
      <c r="B10" s="27">
        <v>1554006.723719136</v>
      </c>
      <c r="C10" s="27">
        <v>5467812.617017801</v>
      </c>
      <c r="D10" s="27">
        <v>25838811.64570129</v>
      </c>
      <c r="E10" s="27">
        <v>2991766.66485303</v>
      </c>
      <c r="F10" s="27">
        <v>36040155.64792225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f t="shared" si="0"/>
        <v>71892553.2992135</v>
      </c>
      <c r="N10" s="27"/>
      <c r="O10" s="53"/>
      <c r="P10" s="27">
        <f t="shared" si="1"/>
        <v>71892553.2992135</v>
      </c>
      <c r="Q10" s="63"/>
      <c r="R10" s="11"/>
    </row>
    <row r="11" spans="1:18" ht="15.75" customHeight="1">
      <c r="A11" s="4" t="s">
        <v>7</v>
      </c>
      <c r="B11" s="27">
        <v>1272359.2739596544</v>
      </c>
      <c r="C11" s="27">
        <v>1998072.3124299003</v>
      </c>
      <c r="D11" s="27">
        <v>21155797.541740015</v>
      </c>
      <c r="E11" s="27">
        <v>2449540.277688712</v>
      </c>
      <c r="F11" s="27">
        <v>29508254.7415484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333666.564</v>
      </c>
      <c r="M11" s="27">
        <f t="shared" si="0"/>
        <v>56717690.71136669</v>
      </c>
      <c r="N11" s="27"/>
      <c r="O11" s="53"/>
      <c r="P11" s="27">
        <f t="shared" si="1"/>
        <v>56717690.71136669</v>
      </c>
      <c r="Q11" s="63"/>
      <c r="R11" s="11"/>
    </row>
    <row r="12" spans="1:18" ht="15.75" customHeight="1">
      <c r="A12" s="4" t="s">
        <v>8</v>
      </c>
      <c r="B12" s="27">
        <v>5628263.547781434</v>
      </c>
      <c r="C12" s="27">
        <v>23042924.6002893</v>
      </c>
      <c r="D12" s="27">
        <v>93582376.11446454</v>
      </c>
      <c r="E12" s="27">
        <v>10835507.341281777</v>
      </c>
      <c r="F12" s="27">
        <v>130529354.34160383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f t="shared" si="0"/>
        <v>263618425.94542086</v>
      </c>
      <c r="N12" s="27"/>
      <c r="O12" s="53"/>
      <c r="P12" s="27">
        <f t="shared" si="1"/>
        <v>263618425.94542086</v>
      </c>
      <c r="Q12" s="63"/>
      <c r="R12" s="11"/>
    </row>
    <row r="13" spans="1:18" ht="15.75" customHeight="1">
      <c r="A13" s="4" t="s">
        <v>9</v>
      </c>
      <c r="B13" s="27">
        <v>1781511.2256505475</v>
      </c>
      <c r="C13" s="27">
        <v>3885769.52544795</v>
      </c>
      <c r="D13" s="27">
        <v>29621579.045758728</v>
      </c>
      <c r="E13" s="27">
        <v>3429757.295519956</v>
      </c>
      <c r="F13" s="27">
        <v>41316386.139762126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f t="shared" si="0"/>
        <v>80035003.2321393</v>
      </c>
      <c r="N13" s="27"/>
      <c r="O13" s="53"/>
      <c r="P13" s="27">
        <f t="shared" si="1"/>
        <v>80035003.2321393</v>
      </c>
      <c r="Q13" s="63"/>
      <c r="R13" s="11"/>
    </row>
    <row r="14" spans="1:18" ht="15.75" customHeight="1">
      <c r="A14" s="4" t="s">
        <v>10</v>
      </c>
      <c r="B14" s="27">
        <v>3275127.738330682</v>
      </c>
      <c r="C14" s="27">
        <v>22564632.502837952</v>
      </c>
      <c r="D14" s="27">
        <v>54456269.36787497</v>
      </c>
      <c r="E14" s="27">
        <v>6305261.001202818</v>
      </c>
      <c r="F14" s="27">
        <v>75955986.32531957</v>
      </c>
      <c r="G14" s="27">
        <v>14552148.146943782</v>
      </c>
      <c r="H14" s="27">
        <v>94884.222950844</v>
      </c>
      <c r="I14" s="27">
        <v>0</v>
      </c>
      <c r="J14" s="27">
        <v>0</v>
      </c>
      <c r="K14" s="27">
        <v>0</v>
      </c>
      <c r="L14" s="27">
        <v>0</v>
      </c>
      <c r="M14" s="27">
        <f t="shared" si="0"/>
        <v>177204309.30546063</v>
      </c>
      <c r="N14" s="27"/>
      <c r="O14" s="53"/>
      <c r="P14" s="27">
        <f t="shared" si="1"/>
        <v>177204309.30546063</v>
      </c>
      <c r="Q14" s="63"/>
      <c r="R14" s="11"/>
    </row>
    <row r="15" spans="1:18" ht="15.75" customHeight="1">
      <c r="A15" s="4" t="s">
        <v>11</v>
      </c>
      <c r="B15" s="27">
        <v>4561022.7492473535</v>
      </c>
      <c r="C15" s="27">
        <v>27157934.716823403</v>
      </c>
      <c r="D15" s="27">
        <v>75837128.58559094</v>
      </c>
      <c r="E15" s="27">
        <v>8780860.218015878</v>
      </c>
      <c r="F15" s="27">
        <v>105778158.67050144</v>
      </c>
      <c r="G15" s="27">
        <v>1088040.810717912</v>
      </c>
      <c r="H15" s="27">
        <v>6256.24142004</v>
      </c>
      <c r="I15" s="27">
        <v>0</v>
      </c>
      <c r="J15" s="27">
        <v>0</v>
      </c>
      <c r="K15" s="27">
        <v>0</v>
      </c>
      <c r="L15" s="27">
        <v>0</v>
      </c>
      <c r="M15" s="27">
        <f t="shared" si="0"/>
        <v>223209401.99231696</v>
      </c>
      <c r="N15" s="27"/>
      <c r="O15" s="53"/>
      <c r="P15" s="27">
        <f t="shared" si="1"/>
        <v>223209401.99231696</v>
      </c>
      <c r="Q15" s="63"/>
      <c r="R15" s="11"/>
    </row>
    <row r="16" spans="1:18" ht="15.75" customHeight="1">
      <c r="A16" s="4" t="s">
        <v>12</v>
      </c>
      <c r="B16" s="27">
        <v>972490.639834957</v>
      </c>
      <c r="C16" s="27">
        <v>3744262.98774045</v>
      </c>
      <c r="D16" s="27">
        <v>16169815.797041878</v>
      </c>
      <c r="E16" s="27">
        <v>1872234.5493954641</v>
      </c>
      <c r="F16" s="27">
        <v>22553772.44566793</v>
      </c>
      <c r="G16" s="27">
        <v>89235943.60815185</v>
      </c>
      <c r="H16" s="27">
        <v>14822794.18863816</v>
      </c>
      <c r="I16" s="27">
        <v>0</v>
      </c>
      <c r="J16" s="27">
        <v>0</v>
      </c>
      <c r="K16" s="27">
        <v>0</v>
      </c>
      <c r="L16" s="27">
        <v>0</v>
      </c>
      <c r="M16" s="27">
        <f t="shared" si="0"/>
        <v>149371314.2164707</v>
      </c>
      <c r="N16" s="27"/>
      <c r="O16" s="53"/>
      <c r="P16" s="27">
        <f t="shared" si="1"/>
        <v>149371314.2164707</v>
      </c>
      <c r="Q16" s="63"/>
      <c r="R16" s="11"/>
    </row>
    <row r="17" spans="1:18" ht="15.75" customHeight="1">
      <c r="A17" s="4" t="s">
        <v>13</v>
      </c>
      <c r="B17" s="27">
        <v>1417608.1436138048</v>
      </c>
      <c r="C17" s="27">
        <v>7649843.42846745</v>
      </c>
      <c r="D17" s="27">
        <v>23570882.449328173</v>
      </c>
      <c r="E17" s="27">
        <v>2729172.7398307538</v>
      </c>
      <c r="F17" s="27">
        <v>32876832.103615504</v>
      </c>
      <c r="G17" s="27">
        <v>12870142.866753444</v>
      </c>
      <c r="H17" s="27">
        <v>152895.00338845202</v>
      </c>
      <c r="I17" s="27">
        <v>0</v>
      </c>
      <c r="J17" s="27">
        <v>0</v>
      </c>
      <c r="K17" s="27">
        <v>0</v>
      </c>
      <c r="L17" s="27">
        <v>0</v>
      </c>
      <c r="M17" s="27">
        <f t="shared" si="0"/>
        <v>81267376.73499759</v>
      </c>
      <c r="N17" s="27"/>
      <c r="O17" s="53"/>
      <c r="P17" s="27">
        <f t="shared" si="1"/>
        <v>81267376.73499759</v>
      </c>
      <c r="Q17" s="63"/>
      <c r="R17" s="11"/>
    </row>
    <row r="18" spans="1:18" ht="15.75" customHeight="1">
      <c r="A18" s="4" t="s">
        <v>14</v>
      </c>
      <c r="B18" s="27">
        <v>1221860.5630046271</v>
      </c>
      <c r="C18" s="27">
        <v>4491417.50683605</v>
      </c>
      <c r="D18" s="27">
        <v>20316144.365983557</v>
      </c>
      <c r="E18" s="27">
        <v>2352320.389417106</v>
      </c>
      <c r="F18" s="27">
        <v>28337100.604915753</v>
      </c>
      <c r="G18" s="27">
        <v>17889500.588521224</v>
      </c>
      <c r="H18" s="27">
        <v>158846.846802504</v>
      </c>
      <c r="I18" s="27">
        <v>0</v>
      </c>
      <c r="J18" s="27">
        <v>0</v>
      </c>
      <c r="K18" s="27">
        <v>38440.1890107</v>
      </c>
      <c r="L18" s="27">
        <v>0</v>
      </c>
      <c r="M18" s="27">
        <f t="shared" si="0"/>
        <v>74805631.05449152</v>
      </c>
      <c r="N18" s="27"/>
      <c r="O18" s="53"/>
      <c r="P18" s="27">
        <f t="shared" si="1"/>
        <v>74805631.05449152</v>
      </c>
      <c r="Q18" s="63"/>
      <c r="R18" s="11"/>
    </row>
    <row r="19" spans="1:18" ht="15.75" customHeight="1">
      <c r="A19" s="4" t="s">
        <v>15</v>
      </c>
      <c r="B19" s="27">
        <v>3259509.5803033537</v>
      </c>
      <c r="C19" s="27">
        <v>16338344.84370795</v>
      </c>
      <c r="D19" s="27">
        <v>54196582.81867195</v>
      </c>
      <c r="E19" s="27">
        <v>6275192.9945208775</v>
      </c>
      <c r="F19" s="27">
        <v>75593773.70574245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f t="shared" si="0"/>
        <v>155663403.94294658</v>
      </c>
      <c r="N19" s="27"/>
      <c r="O19" s="53"/>
      <c r="P19" s="27">
        <f t="shared" si="1"/>
        <v>155663403.94294658</v>
      </c>
      <c r="Q19" s="63"/>
      <c r="R19" s="11"/>
    </row>
    <row r="20" spans="1:18" ht="15.75" customHeight="1">
      <c r="A20" s="4" t="s">
        <v>16</v>
      </c>
      <c r="B20" s="27">
        <v>5062365.621924583</v>
      </c>
      <c r="C20" s="27">
        <v>27579624.199191753</v>
      </c>
      <c r="D20" s="27">
        <v>84173066.81500815</v>
      </c>
      <c r="E20" s="27">
        <v>9746043.23250615</v>
      </c>
      <c r="F20" s="27">
        <v>117405183.75892662</v>
      </c>
      <c r="G20" s="27">
        <v>2882014.870149804</v>
      </c>
      <c r="H20" s="27">
        <v>0</v>
      </c>
      <c r="I20" s="27">
        <v>0</v>
      </c>
      <c r="J20" s="27">
        <v>0</v>
      </c>
      <c r="K20" s="27">
        <v>765916.1409893002</v>
      </c>
      <c r="L20" s="27">
        <v>0</v>
      </c>
      <c r="M20" s="27">
        <f t="shared" si="0"/>
        <v>247614214.63869637</v>
      </c>
      <c r="N20" s="27"/>
      <c r="O20" s="53"/>
      <c r="P20" s="27">
        <f t="shared" si="1"/>
        <v>247614214.63869637</v>
      </c>
      <c r="Q20" s="63"/>
      <c r="R20" s="11"/>
    </row>
    <row r="21" spans="1:18" ht="15.75" customHeight="1">
      <c r="A21" s="4" t="s">
        <v>17</v>
      </c>
      <c r="B21" s="27">
        <v>1322857.9849146816</v>
      </c>
      <c r="C21" s="27">
        <v>2363159.17971525</v>
      </c>
      <c r="D21" s="27">
        <v>21995450.71749647</v>
      </c>
      <c r="E21" s="27">
        <v>2546760.165960318</v>
      </c>
      <c r="F21" s="27">
        <v>30679408.87818105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f t="shared" si="0"/>
        <v>58907636.92626777</v>
      </c>
      <c r="N21" s="27"/>
      <c r="O21" s="53"/>
      <c r="P21" s="27">
        <f t="shared" si="1"/>
        <v>58907636.92626777</v>
      </c>
      <c r="Q21" s="63"/>
      <c r="R21" s="11"/>
    </row>
    <row r="22" spans="1:18" ht="15.75" customHeight="1">
      <c r="A22" s="4" t="s">
        <v>18</v>
      </c>
      <c r="B22" s="27">
        <v>2037649.0172987268</v>
      </c>
      <c r="C22" s="27">
        <v>6574393.741890451</v>
      </c>
      <c r="D22" s="27">
        <v>33880438.45268839</v>
      </c>
      <c r="E22" s="27">
        <v>3922872.6051037717</v>
      </c>
      <c r="F22" s="27">
        <v>47256673.1008267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f t="shared" si="0"/>
        <v>93672026.91780804</v>
      </c>
      <c r="N22" s="27"/>
      <c r="O22" s="53"/>
      <c r="P22" s="27">
        <f t="shared" si="1"/>
        <v>93672026.91780804</v>
      </c>
      <c r="Q22" s="63"/>
      <c r="R22" s="11"/>
    </row>
    <row r="23" spans="1:18" ht="15.75" customHeight="1">
      <c r="A23" s="4" t="s">
        <v>19</v>
      </c>
      <c r="B23" s="27">
        <v>1142207.9570652544</v>
      </c>
      <c r="C23" s="27">
        <v>4154631.9470922006</v>
      </c>
      <c r="D23" s="27">
        <v>18991742.965048116</v>
      </c>
      <c r="E23" s="27">
        <v>2198973.5553392116</v>
      </c>
      <c r="F23" s="27">
        <v>26489816.245072503</v>
      </c>
      <c r="G23" s="27">
        <v>12314674.992761988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f t="shared" si="0"/>
        <v>65292047.662379265</v>
      </c>
      <c r="N23" s="27"/>
      <c r="O23" s="53"/>
      <c r="P23" s="27">
        <f t="shared" si="1"/>
        <v>65292047.662379265</v>
      </c>
      <c r="Q23" s="63"/>
      <c r="R23" s="11"/>
    </row>
    <row r="24" spans="1:16" ht="15.75" customHeight="1">
      <c r="A24" s="6" t="s">
        <v>1</v>
      </c>
      <c r="B24" s="33">
        <f aca="true" t="shared" si="2" ref="B24:L24">SUM(B6:B23)</f>
        <v>52060526.75776001</v>
      </c>
      <c r="C24" s="33">
        <f t="shared" si="2"/>
        <v>283013075.4150001</v>
      </c>
      <c r="D24" s="33">
        <f t="shared" si="2"/>
        <v>865621830.6767601</v>
      </c>
      <c r="E24" s="33">
        <f t="shared" si="2"/>
        <v>100226688.9398</v>
      </c>
      <c r="F24" s="33">
        <f t="shared" si="2"/>
        <v>1207375398.5903604</v>
      </c>
      <c r="G24" s="33">
        <f t="shared" si="2"/>
        <v>150832465.884</v>
      </c>
      <c r="H24" s="33">
        <f t="shared" si="2"/>
        <v>15235676.5032</v>
      </c>
      <c r="I24" s="33">
        <f t="shared" si="2"/>
        <v>0</v>
      </c>
      <c r="J24" s="33">
        <f t="shared" si="2"/>
        <v>0</v>
      </c>
      <c r="K24" s="33">
        <f t="shared" si="2"/>
        <v>804356.3300000002</v>
      </c>
      <c r="L24" s="33">
        <f t="shared" si="2"/>
        <v>8666664</v>
      </c>
      <c r="M24" s="33">
        <f>SUM(M6:M23)</f>
        <v>2683836683.09688</v>
      </c>
      <c r="N24" s="33">
        <f>SUM(N6:N23)</f>
        <v>27282694</v>
      </c>
      <c r="O24" s="33">
        <f>SUM(O6:O23)</f>
        <v>0</v>
      </c>
      <c r="P24" s="33">
        <f>SUM(P6:P23)</f>
        <v>2711119377.09688</v>
      </c>
    </row>
    <row r="25" spans="2:16" ht="12.75" customHeight="1"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</row>
    <row r="26" spans="1:14" ht="12.75" customHeight="1">
      <c r="A26" t="s">
        <v>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30"/>
    </row>
    <row r="27" spans="1:16" ht="12.75">
      <c r="A27" s="8" t="s">
        <v>32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17" ht="12.75">
      <c r="A28" s="9" t="s">
        <v>33</v>
      </c>
      <c r="N28" s="31"/>
      <c r="O28" s="29"/>
      <c r="P28" s="29"/>
      <c r="Q28" s="29"/>
    </row>
    <row r="29" ht="12.75">
      <c r="A29" s="10" t="s">
        <v>34</v>
      </c>
    </row>
    <row r="30" ht="12.75">
      <c r="A30" s="9" t="s">
        <v>40</v>
      </c>
    </row>
    <row r="31" ht="12.75">
      <c r="A31" s="9"/>
    </row>
    <row r="32" ht="12.75">
      <c r="A32" s="9"/>
    </row>
    <row r="33" ht="12.75">
      <c r="A33" s="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75" zoomScaleNormal="7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9" sqref="N9"/>
    </sheetView>
  </sheetViews>
  <sheetFormatPr defaultColWidth="11.421875" defaultRowHeight="12.75" customHeight="1"/>
  <cols>
    <col min="1" max="12" width="14.140625" style="75" customWidth="1"/>
    <col min="13" max="13" width="13.28125" style="75" customWidth="1"/>
    <col min="14" max="14" width="18.7109375" style="75" customWidth="1"/>
    <col min="15" max="15" width="15.28125" style="75" customWidth="1"/>
    <col min="16" max="16" width="14.28125" style="75" customWidth="1"/>
    <col min="17" max="16384" width="11.421875" style="75" customWidth="1"/>
  </cols>
  <sheetData>
    <row r="2" ht="12">
      <c r="A2" s="12" t="s">
        <v>52</v>
      </c>
    </row>
    <row r="3" ht="12">
      <c r="A3" s="76" t="s">
        <v>35</v>
      </c>
    </row>
    <row r="5" spans="1:16" ht="31.5" customHeight="1">
      <c r="A5" s="77" t="s">
        <v>0</v>
      </c>
      <c r="B5" s="77" t="s">
        <v>20</v>
      </c>
      <c r="C5" s="77" t="s">
        <v>21</v>
      </c>
      <c r="D5" s="77" t="s">
        <v>22</v>
      </c>
      <c r="E5" s="77" t="s">
        <v>23</v>
      </c>
      <c r="F5" s="77" t="s">
        <v>24</v>
      </c>
      <c r="G5" s="77" t="s">
        <v>25</v>
      </c>
      <c r="H5" s="77" t="s">
        <v>26</v>
      </c>
      <c r="I5" s="77" t="s">
        <v>27</v>
      </c>
      <c r="J5" s="77" t="s">
        <v>28</v>
      </c>
      <c r="K5" s="77" t="s">
        <v>29</v>
      </c>
      <c r="L5" s="77" t="s">
        <v>30</v>
      </c>
      <c r="M5" s="77" t="s">
        <v>41</v>
      </c>
      <c r="N5" s="77" t="s">
        <v>38</v>
      </c>
      <c r="O5" s="77" t="s">
        <v>42</v>
      </c>
      <c r="P5" s="77" t="s">
        <v>31</v>
      </c>
    </row>
    <row r="6" spans="1:18" ht="17.25" customHeight="1">
      <c r="A6" s="78" t="s">
        <v>2</v>
      </c>
      <c r="B6" s="79">
        <v>3693844.690383579</v>
      </c>
      <c r="C6" s="79">
        <v>38967723.3342313</v>
      </c>
      <c r="D6" s="79">
        <v>64378428.44918747</v>
      </c>
      <c r="E6" s="79">
        <v>7285292.82124648</v>
      </c>
      <c r="F6" s="79">
        <v>86793257.4281508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9374622.115500001</v>
      </c>
      <c r="M6" s="80">
        <f aca="true" t="shared" si="0" ref="M6:M23">SUM(B6:L6)</f>
        <v>210493168.83869964</v>
      </c>
      <c r="N6" s="81"/>
      <c r="O6" s="82"/>
      <c r="P6" s="79">
        <f aca="true" t="shared" si="1" ref="P6:P23">+M6+N6+O6</f>
        <v>210493168.83869964</v>
      </c>
      <c r="Q6" s="83"/>
      <c r="R6" s="84"/>
    </row>
    <row r="7" spans="1:18" ht="17.25" customHeight="1">
      <c r="A7" s="78" t="s">
        <v>4</v>
      </c>
      <c r="B7" s="79">
        <v>2217821.879097634</v>
      </c>
      <c r="C7" s="79">
        <v>7917732.514238681</v>
      </c>
      <c r="D7" s="79">
        <v>38653462.48266406</v>
      </c>
      <c r="E7" s="79">
        <v>4374163.823578498</v>
      </c>
      <c r="F7" s="79">
        <v>52111553.521303356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80">
        <f t="shared" si="0"/>
        <v>105274734.22088224</v>
      </c>
      <c r="N7" s="79"/>
      <c r="O7" s="82"/>
      <c r="P7" s="79">
        <f t="shared" si="1"/>
        <v>105274734.22088224</v>
      </c>
      <c r="Q7" s="83"/>
      <c r="R7" s="84"/>
    </row>
    <row r="8" spans="1:18" ht="17.25" customHeight="1">
      <c r="A8" s="78" t="s">
        <v>3</v>
      </c>
      <c r="B8" s="79">
        <v>6279361.158475067</v>
      </c>
      <c r="C8" s="79">
        <v>41442393.36641684</v>
      </c>
      <c r="D8" s="79">
        <v>109440281.5851781</v>
      </c>
      <c r="E8" s="79">
        <v>12384653.011792405</v>
      </c>
      <c r="F8" s="79">
        <v>147544430.04350102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80">
        <f t="shared" si="0"/>
        <v>317091119.16536343</v>
      </c>
      <c r="N8" s="79"/>
      <c r="O8" s="82"/>
      <c r="P8" s="79">
        <f t="shared" si="1"/>
        <v>317091119.16536343</v>
      </c>
      <c r="Q8" s="83"/>
      <c r="R8" s="84"/>
    </row>
    <row r="9" spans="1:18" ht="17.25" customHeight="1">
      <c r="A9" s="78" t="s">
        <v>5</v>
      </c>
      <c r="B9" s="79">
        <v>7454701.865290601</v>
      </c>
      <c r="C9" s="79">
        <v>46525008.1938432</v>
      </c>
      <c r="D9" s="79">
        <v>129924788.63392572</v>
      </c>
      <c r="E9" s="79">
        <v>14702752.967693042</v>
      </c>
      <c r="F9" s="79">
        <v>175161088.85917863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80">
        <f t="shared" si="0"/>
        <v>373768340.5199312</v>
      </c>
      <c r="N9" s="128">
        <v>44960211</v>
      </c>
      <c r="O9" s="82"/>
      <c r="P9" s="79">
        <f t="shared" si="1"/>
        <v>418728551.5199312</v>
      </c>
      <c r="Q9" s="83"/>
      <c r="R9" s="84"/>
    </row>
    <row r="10" spans="1:18" ht="17.25" customHeight="1">
      <c r="A10" s="78" t="s">
        <v>6</v>
      </c>
      <c r="B10" s="79">
        <v>1739411.011325916</v>
      </c>
      <c r="C10" s="79">
        <v>5851973.68688184</v>
      </c>
      <c r="D10" s="79">
        <v>30315445.48364483</v>
      </c>
      <c r="E10" s="79">
        <v>3430604.0497587537</v>
      </c>
      <c r="F10" s="79">
        <v>40870464.33554664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80">
        <f t="shared" si="0"/>
        <v>82207898.56715798</v>
      </c>
      <c r="N10" s="79"/>
      <c r="O10" s="82"/>
      <c r="P10" s="79">
        <f t="shared" si="1"/>
        <v>82207898.56715798</v>
      </c>
      <c r="Q10" s="83"/>
      <c r="R10" s="84"/>
    </row>
    <row r="11" spans="1:18" ht="17.25" customHeight="1">
      <c r="A11" s="78" t="s">
        <v>7</v>
      </c>
      <c r="B11" s="79">
        <v>1424160.9754373666</v>
      </c>
      <c r="C11" s="79">
        <v>2138454.1526597203</v>
      </c>
      <c r="D11" s="79">
        <v>24821088.362488426</v>
      </c>
      <c r="E11" s="79">
        <v>2808842.9807740017</v>
      </c>
      <c r="F11" s="79">
        <v>33463120.54809916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375374.88450000004</v>
      </c>
      <c r="M11" s="80">
        <f t="shared" si="0"/>
        <v>65031041.90395867</v>
      </c>
      <c r="N11" s="79"/>
      <c r="O11" s="82"/>
      <c r="P11" s="79">
        <f t="shared" si="1"/>
        <v>65031041.90395867</v>
      </c>
      <c r="Q11" s="83"/>
      <c r="R11" s="84"/>
    </row>
    <row r="12" spans="1:18" ht="17.25" customHeight="1">
      <c r="A12" s="78" t="s">
        <v>8</v>
      </c>
      <c r="B12" s="79">
        <v>6299756.262460462</v>
      </c>
      <c r="C12" s="79">
        <v>24661889.109002043</v>
      </c>
      <c r="D12" s="79">
        <v>109795739.06991096</v>
      </c>
      <c r="E12" s="79">
        <v>12424877.84989678</v>
      </c>
      <c r="F12" s="79">
        <v>148023648.2182897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80">
        <f t="shared" si="0"/>
        <v>301205910.50956</v>
      </c>
      <c r="N12" s="79"/>
      <c r="O12" s="82"/>
      <c r="P12" s="79">
        <f t="shared" si="1"/>
        <v>301205910.50956</v>
      </c>
      <c r="Q12" s="83"/>
      <c r="R12" s="84"/>
    </row>
    <row r="13" spans="1:18" ht="17.25" customHeight="1">
      <c r="A13" s="78" t="s">
        <v>9</v>
      </c>
      <c r="B13" s="79">
        <v>1994058.4525150033</v>
      </c>
      <c r="C13" s="79">
        <v>4158778.4017022606</v>
      </c>
      <c r="D13" s="79">
        <v>34753586.07873789</v>
      </c>
      <c r="E13" s="79">
        <v>3932839.885519081</v>
      </c>
      <c r="F13" s="79">
        <v>46853845.54647926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80">
        <f t="shared" si="0"/>
        <v>91693108.36495349</v>
      </c>
      <c r="N13" s="79"/>
      <c r="O13" s="82"/>
      <c r="P13" s="79">
        <f t="shared" si="1"/>
        <v>91693108.36495349</v>
      </c>
      <c r="Q13" s="83"/>
      <c r="R13" s="84"/>
    </row>
    <row r="14" spans="1:18" ht="17.25" customHeight="1">
      <c r="A14" s="78" t="s">
        <v>10</v>
      </c>
      <c r="B14" s="79">
        <v>3665874.2620607503</v>
      </c>
      <c r="C14" s="79">
        <v>24149992.859994262</v>
      </c>
      <c r="D14" s="79">
        <v>63890943.89869669</v>
      </c>
      <c r="E14" s="79">
        <v>7230127.328989053</v>
      </c>
      <c r="F14" s="79">
        <v>86136043.9312978</v>
      </c>
      <c r="G14" s="79">
        <v>16287270.628808904</v>
      </c>
      <c r="H14" s="79">
        <v>103691.10201456</v>
      </c>
      <c r="I14" s="79">
        <v>0</v>
      </c>
      <c r="J14" s="79">
        <v>0</v>
      </c>
      <c r="K14" s="79">
        <v>0</v>
      </c>
      <c r="L14" s="79">
        <v>0</v>
      </c>
      <c r="M14" s="80">
        <f t="shared" si="0"/>
        <v>201463944.01186204</v>
      </c>
      <c r="N14" s="79"/>
      <c r="O14" s="82"/>
      <c r="P14" s="79">
        <f t="shared" si="1"/>
        <v>201463944.01186204</v>
      </c>
      <c r="Q14" s="83"/>
      <c r="R14" s="84"/>
    </row>
    <row r="15" spans="1:18" ht="17.25" customHeight="1">
      <c r="A15" s="78" t="s">
        <v>11</v>
      </c>
      <c r="B15" s="79">
        <v>5105185.886172982</v>
      </c>
      <c r="C15" s="79">
        <v>29066014.23360152</v>
      </c>
      <c r="D15" s="79">
        <v>88976086.39270094</v>
      </c>
      <c r="E15" s="79">
        <v>10068851.618069159</v>
      </c>
      <c r="F15" s="79">
        <v>119955155.12352566</v>
      </c>
      <c r="G15" s="79">
        <v>1221376.0249846799</v>
      </c>
      <c r="H15" s="79">
        <v>6824.381322791999</v>
      </c>
      <c r="I15" s="79">
        <v>0</v>
      </c>
      <c r="J15" s="79">
        <v>0</v>
      </c>
      <c r="K15" s="79">
        <v>0</v>
      </c>
      <c r="L15" s="79">
        <v>0</v>
      </c>
      <c r="M15" s="80">
        <f t="shared" si="0"/>
        <v>254399493.66037777</v>
      </c>
      <c r="N15" s="79"/>
      <c r="O15" s="82"/>
      <c r="P15" s="79">
        <f t="shared" si="1"/>
        <v>254399493.66037777</v>
      </c>
      <c r="Q15" s="83"/>
      <c r="R15" s="84"/>
    </row>
    <row r="16" spans="1:18" ht="17.25" customHeight="1">
      <c r="A16" s="78" t="s">
        <v>12</v>
      </c>
      <c r="B16" s="79">
        <v>1088515.835563421</v>
      </c>
      <c r="C16" s="79">
        <v>4007329.8073212598</v>
      </c>
      <c r="D16" s="79">
        <v>18971273.756599177</v>
      </c>
      <c r="E16" s="79">
        <v>2146857.073684875</v>
      </c>
      <c r="F16" s="79">
        <v>25576558.585863028</v>
      </c>
      <c r="G16" s="79">
        <v>99070474.42247531</v>
      </c>
      <c r="H16" s="79">
        <v>16432757.956703965</v>
      </c>
      <c r="I16" s="79">
        <v>0</v>
      </c>
      <c r="J16" s="79">
        <v>0</v>
      </c>
      <c r="K16" s="79">
        <v>0</v>
      </c>
      <c r="L16" s="79">
        <v>0</v>
      </c>
      <c r="M16" s="80">
        <f t="shared" si="0"/>
        <v>167293767.43821102</v>
      </c>
      <c r="N16" s="79"/>
      <c r="O16" s="82"/>
      <c r="P16" s="79">
        <f t="shared" si="1"/>
        <v>167293767.43821102</v>
      </c>
      <c r="Q16" s="83"/>
      <c r="R16" s="84"/>
    </row>
    <row r="17" spans="1:18" ht="17.25" customHeight="1">
      <c r="A17" s="78" t="s">
        <v>13</v>
      </c>
      <c r="B17" s="79">
        <v>1586739.090063809</v>
      </c>
      <c r="C17" s="79">
        <v>8187311.01223686</v>
      </c>
      <c r="D17" s="79">
        <v>27654592.312216032</v>
      </c>
      <c r="E17" s="79">
        <v>3129492.404520297</v>
      </c>
      <c r="F17" s="79">
        <v>37283173.998557284</v>
      </c>
      <c r="G17" s="79">
        <v>14388463.70501189</v>
      </c>
      <c r="H17" s="79">
        <v>166322.55740821201</v>
      </c>
      <c r="I17" s="79">
        <v>0</v>
      </c>
      <c r="J17" s="79">
        <v>0</v>
      </c>
      <c r="K17" s="79">
        <v>0</v>
      </c>
      <c r="L17" s="79">
        <v>0</v>
      </c>
      <c r="M17" s="80">
        <f t="shared" si="0"/>
        <v>92396095.0800144</v>
      </c>
      <c r="N17" s="79"/>
      <c r="O17" s="82"/>
      <c r="P17" s="79">
        <f t="shared" si="1"/>
        <v>92396095.0800144</v>
      </c>
      <c r="Q17" s="83"/>
      <c r="R17" s="84"/>
    </row>
    <row r="18" spans="1:18" ht="17.25" customHeight="1">
      <c r="A18" s="78" t="s">
        <v>14</v>
      </c>
      <c r="B18" s="79">
        <v>1367637.4015349832</v>
      </c>
      <c r="C18" s="79">
        <v>4806978.385652941</v>
      </c>
      <c r="D18" s="79">
        <v>23835963.33337166</v>
      </c>
      <c r="E18" s="79">
        <v>2697362.715170451</v>
      </c>
      <c r="F18" s="79">
        <v>32135001.606542036</v>
      </c>
      <c r="G18" s="79">
        <v>19945188.747746535</v>
      </c>
      <c r="H18" s="79">
        <v>174753.81335047202</v>
      </c>
      <c r="I18" s="79">
        <v>0</v>
      </c>
      <c r="J18" s="79">
        <v>0</v>
      </c>
      <c r="K18" s="79">
        <v>38440.1890107</v>
      </c>
      <c r="L18" s="79">
        <v>0</v>
      </c>
      <c r="M18" s="80">
        <f t="shared" si="0"/>
        <v>85001326.19237976</v>
      </c>
      <c r="N18" s="79"/>
      <c r="O18" s="82"/>
      <c r="P18" s="79">
        <f t="shared" si="1"/>
        <v>85001326.19237976</v>
      </c>
      <c r="Q18" s="83"/>
      <c r="R18" s="84"/>
    </row>
    <row r="19" spans="1:18" ht="17.25" customHeight="1">
      <c r="A19" s="78" t="s">
        <v>15</v>
      </c>
      <c r="B19" s="79">
        <v>3648392.744358982</v>
      </c>
      <c r="C19" s="79">
        <v>17486254.70723026</v>
      </c>
      <c r="D19" s="79">
        <v>63586266.05463996</v>
      </c>
      <c r="E19" s="79">
        <v>7195648.89632816</v>
      </c>
      <c r="F19" s="79">
        <v>85725285.49576467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80">
        <f t="shared" si="0"/>
        <v>177641847.89832205</v>
      </c>
      <c r="N19" s="79"/>
      <c r="O19" s="82"/>
      <c r="P19" s="79">
        <f t="shared" si="1"/>
        <v>177641847.89832205</v>
      </c>
      <c r="Q19" s="83"/>
      <c r="R19" s="84"/>
    </row>
    <row r="20" spans="1:18" ht="17.25" customHeight="1">
      <c r="A20" s="78" t="s">
        <v>16</v>
      </c>
      <c r="B20" s="79">
        <v>5666342.604399735</v>
      </c>
      <c r="C20" s="79">
        <v>29517331.044856902</v>
      </c>
      <c r="D20" s="79">
        <v>98756245.18692206</v>
      </c>
      <c r="E20" s="79">
        <v>11175609.306483794</v>
      </c>
      <c r="F20" s="79">
        <v>133140500.90413922</v>
      </c>
      <c r="G20" s="79">
        <v>3216668.089573008</v>
      </c>
      <c r="H20" s="79">
        <v>0</v>
      </c>
      <c r="I20" s="79">
        <v>0</v>
      </c>
      <c r="J20" s="79">
        <v>0</v>
      </c>
      <c r="K20" s="79">
        <v>765916.1409893002</v>
      </c>
      <c r="L20" s="79">
        <v>0</v>
      </c>
      <c r="M20" s="80">
        <f t="shared" si="0"/>
        <v>282238613.277364</v>
      </c>
      <c r="N20" s="79"/>
      <c r="O20" s="82"/>
      <c r="P20" s="79">
        <f t="shared" si="1"/>
        <v>282238613.277364</v>
      </c>
      <c r="Q20" s="83"/>
      <c r="R20" s="84"/>
    </row>
    <row r="21" spans="1:18" ht="17.25" customHeight="1">
      <c r="A21" s="78" t="s">
        <v>17</v>
      </c>
      <c r="B21" s="79">
        <v>1480684.5493397499</v>
      </c>
      <c r="C21" s="79">
        <v>2529191.5261627003</v>
      </c>
      <c r="D21" s="79">
        <v>25806213.391605195</v>
      </c>
      <c r="E21" s="79">
        <v>2920323.246377552</v>
      </c>
      <c r="F21" s="79">
        <v>34791239.489656284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80">
        <f t="shared" si="0"/>
        <v>67527652.20314148</v>
      </c>
      <c r="N21" s="79"/>
      <c r="O21" s="82"/>
      <c r="P21" s="79">
        <f t="shared" si="1"/>
        <v>67527652.20314148</v>
      </c>
      <c r="Q21" s="83"/>
      <c r="R21" s="84"/>
    </row>
    <row r="22" spans="1:18" ht="17.25" customHeight="1">
      <c r="A22" s="78" t="s">
        <v>18</v>
      </c>
      <c r="B22" s="79">
        <v>2280755.3428239985</v>
      </c>
      <c r="C22" s="79">
        <v>7036301.694941261</v>
      </c>
      <c r="D22" s="79">
        <v>39750302.721268296</v>
      </c>
      <c r="E22" s="79">
        <v>4498286.181157709</v>
      </c>
      <c r="F22" s="79">
        <v>53590283.88922263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80">
        <f t="shared" si="0"/>
        <v>107155929.82941389</v>
      </c>
      <c r="N22" s="79"/>
      <c r="O22" s="82"/>
      <c r="P22" s="79">
        <f t="shared" si="1"/>
        <v>107155929.82941389</v>
      </c>
      <c r="Q22" s="83"/>
      <c r="R22" s="84"/>
    </row>
    <row r="23" spans="1:18" ht="17.25" customHeight="1">
      <c r="A23" s="78" t="s">
        <v>19</v>
      </c>
      <c r="B23" s="79">
        <v>1278481.6612559666</v>
      </c>
      <c r="C23" s="79">
        <v>4446530.7310261605</v>
      </c>
      <c r="D23" s="79">
        <v>22282106.328682326</v>
      </c>
      <c r="E23" s="79">
        <v>2521522.7085999013</v>
      </c>
      <c r="F23" s="79">
        <v>30040133.585323058</v>
      </c>
      <c r="G23" s="79">
        <v>13761288.332599679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80">
        <f t="shared" si="0"/>
        <v>74330063.34748709</v>
      </c>
      <c r="N23" s="85"/>
      <c r="O23" s="82"/>
      <c r="P23" s="79">
        <f t="shared" si="1"/>
        <v>74330063.34748709</v>
      </c>
      <c r="Q23" s="83"/>
      <c r="R23" s="84"/>
    </row>
    <row r="24" spans="1:16" ht="17.25" customHeight="1">
      <c r="A24" s="86" t="s">
        <v>1</v>
      </c>
      <c r="B24" s="87">
        <f aca="true" t="shared" si="2" ref="B24:L24">SUM(B6:B23)</f>
        <v>58271725.67255999</v>
      </c>
      <c r="C24" s="87">
        <f t="shared" si="2"/>
        <v>302897188.762</v>
      </c>
      <c r="D24" s="87">
        <f t="shared" si="2"/>
        <v>1015592813.5224397</v>
      </c>
      <c r="E24" s="87">
        <f t="shared" si="2"/>
        <v>114928108.86964</v>
      </c>
      <c r="F24" s="87">
        <f t="shared" si="2"/>
        <v>1369194785.1104403</v>
      </c>
      <c r="G24" s="87">
        <f t="shared" si="2"/>
        <v>167890729.95119998</v>
      </c>
      <c r="H24" s="87">
        <f t="shared" si="2"/>
        <v>16884349.8108</v>
      </c>
      <c r="I24" s="87">
        <f t="shared" si="2"/>
        <v>0</v>
      </c>
      <c r="J24" s="87">
        <f t="shared" si="2"/>
        <v>0</v>
      </c>
      <c r="K24" s="87">
        <f t="shared" si="2"/>
        <v>804356.3300000002</v>
      </c>
      <c r="L24" s="87">
        <f t="shared" si="2"/>
        <v>9749997.000000002</v>
      </c>
      <c r="M24" s="87">
        <f>SUM(M6:M23)</f>
        <v>3056214055.02908</v>
      </c>
      <c r="N24" s="87">
        <f>SUM(N6:N23)</f>
        <v>44960211</v>
      </c>
      <c r="O24" s="87">
        <f>SUM(O6:O23)</f>
        <v>0</v>
      </c>
      <c r="P24" s="87">
        <f>SUM(P6:P23)</f>
        <v>3101174266.02908</v>
      </c>
    </row>
    <row r="25" spans="2:18" ht="12.75" customHeight="1"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</row>
    <row r="27" ht="12">
      <c r="A27" s="8" t="s">
        <v>32</v>
      </c>
    </row>
    <row r="28" ht="12">
      <c r="A28" s="9" t="s">
        <v>33</v>
      </c>
    </row>
    <row r="29" ht="12">
      <c r="A29" s="10" t="s">
        <v>34</v>
      </c>
    </row>
    <row r="30" ht="12">
      <c r="A30" s="9" t="s">
        <v>40</v>
      </c>
    </row>
    <row r="31" ht="12">
      <c r="A31" s="9"/>
    </row>
    <row r="32" ht="12">
      <c r="A32" s="9"/>
    </row>
    <row r="33" ht="12">
      <c r="A33" s="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Alejandra Egas</cp:lastModifiedBy>
  <dcterms:created xsi:type="dcterms:W3CDTF">2011-02-15T14:46:32Z</dcterms:created>
  <dcterms:modified xsi:type="dcterms:W3CDTF">2015-04-13T16:25:24Z</dcterms:modified>
  <cp:category/>
  <cp:version/>
  <cp:contentType/>
  <cp:contentStatus/>
</cp:coreProperties>
</file>