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619" activeTab="0"/>
  </bookViews>
  <sheets>
    <sheet name="Enero 2017" sheetId="1" r:id="rId1"/>
    <sheet name="Febrero 2017" sheetId="2" r:id="rId2"/>
    <sheet name="Marzo 2017" sheetId="3" r:id="rId3"/>
    <sheet name="Abril 2017" sheetId="4" r:id="rId4"/>
    <sheet name="Mayo 2017" sheetId="5" r:id="rId5"/>
    <sheet name="Junio 2017" sheetId="6" r:id="rId6"/>
    <sheet name="Julio 2017" sheetId="7" r:id="rId7"/>
    <sheet name="Agosto 2017" sheetId="8" r:id="rId8"/>
    <sheet name="Setiembre 2017" sheetId="9" r:id="rId9"/>
    <sheet name="Octubre 2017" sheetId="10" r:id="rId10"/>
    <sheet name="Noviembre 2017" sheetId="11" r:id="rId11"/>
    <sheet name="Diciembre 2017" sheetId="12" r:id="rId12"/>
    <sheet name="Diciembre con compl 2017" sheetId="13" r:id="rId13"/>
  </sheets>
  <definedNames/>
  <calcPr fullCalcOnLoad="1"/>
</workbook>
</file>

<file path=xl/sharedStrings.xml><?xml version="1.0" encoding="utf-8"?>
<sst xmlns="http://schemas.openxmlformats.org/spreadsheetml/2006/main" count="698" uniqueCount="84">
  <si>
    <t>TOTAL</t>
  </si>
  <si>
    <t>NETO</t>
  </si>
  <si>
    <t>RETENC.</t>
  </si>
  <si>
    <t>LIQUIDADO</t>
  </si>
  <si>
    <t>A TRANSFERIR</t>
  </si>
  <si>
    <t>S/REMUNERAC.</t>
  </si>
  <si>
    <t>capital e intereses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</si>
  <si>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</si>
  <si>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</si>
  <si>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</si>
  <si>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</si>
  <si>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</si>
  <si>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</si>
  <si>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</si>
  <si>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</si>
  <si>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</si>
  <si>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</si>
  <si>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</si>
  <si>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</si>
  <si>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</si>
  <si>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</si>
  <si>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</si>
  <si>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</si>
  <si>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</si>
  <si>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</si>
  <si>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</si>
  <si>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</si>
  <si>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</si>
  <si>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</si>
  <si>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CANJE DEUDA</t>
  </si>
  <si>
    <t>PUBLICA EN</t>
  </si>
  <si>
    <t>BONOS GARANT.</t>
  </si>
  <si>
    <t>MUNICIPALIDADES</t>
  </si>
  <si>
    <t>RETENCION</t>
  </si>
  <si>
    <t>PREST. BID-BIRF</t>
  </si>
  <si>
    <t>REFINANC. PCIA.</t>
  </si>
  <si>
    <t>ANTICIPOS</t>
  </si>
  <si>
    <t>PRESTAMOS</t>
  </si>
  <si>
    <t>BS. CAPITAL</t>
  </si>
  <si>
    <t>Total Liquidado</t>
  </si>
  <si>
    <t>(*)Los importes correspondientes a diciembre están sujetos a ajustes de cierre.</t>
  </si>
  <si>
    <t>ADQ.INMUEBLE</t>
  </si>
  <si>
    <t>DTO. Nº 1630/10</t>
  </si>
  <si>
    <t xml:space="preserve">Nota: Incluye participación de recursos, fondo compensador </t>
  </si>
  <si>
    <t xml:space="preserve">Nota: Incluye participación de recursos, fondo compensador. </t>
  </si>
  <si>
    <t xml:space="preserve">Nota: Incluye participación de recursos, fondo compensador y per capita. </t>
  </si>
  <si>
    <t>Página web del Ministerio de Hacienda y Finanzas de la Provincia de Mendoza:</t>
  </si>
  <si>
    <t>REESTRUCT. DEUDA</t>
  </si>
  <si>
    <t>Dto. Nº 1146/12</t>
  </si>
  <si>
    <t>RETENCION CONV. DE</t>
  </si>
  <si>
    <t>(*)Los importes correspondientes a diciembre incluye complementaria y están sujetos a ajustes de cierre.</t>
  </si>
  <si>
    <t>EN PESOS</t>
  </si>
  <si>
    <t>REFIN. PREST.</t>
  </si>
  <si>
    <t>DCTO. Nº 1082/13</t>
  </si>
  <si>
    <t xml:space="preserve">                                                                                         PARTICIPACION MUNICIPAL 2015</t>
  </si>
  <si>
    <t xml:space="preserve">                                  PARTICIPACION MUNICIPAL  DE DICIEMBRE DE 2015</t>
  </si>
  <si>
    <t xml:space="preserve">                                              DETALLE DE TRANSFERENCIAS Y RETENCIONES DEL MES DE DICIEMBRE DE 2015</t>
  </si>
  <si>
    <t xml:space="preserve">Institución: Dirección General de Presupuesto </t>
  </si>
  <si>
    <t xml:space="preserve">                                                                                         PARTICIPACION MUNICIPAL 2016</t>
  </si>
  <si>
    <t xml:space="preserve">                                              DETALLE DE TRANSFERENCIAS Y RETENCIONES DEL MES DE DICIEMBRE DE 2016</t>
  </si>
  <si>
    <t xml:space="preserve">                                  PARTICIPACION MUNICIPAL  DE DICIEMBRE DE 2016</t>
  </si>
  <si>
    <t xml:space="preserve">                                              DETALLE DE TRANSFERENCIAS Y RETENCIONES DEL MES DE NOVIEMBRE DE 2016</t>
  </si>
  <si>
    <t xml:space="preserve">                                  PARTICIPACION MUNICIPAL  DE NOVIEMBRE DE 2016</t>
  </si>
  <si>
    <t xml:space="preserve">                                              DETALLE DE TRANSFERENCIAS Y RETENCIONES DEL MES DE OCTUBRE DE 2016</t>
  </si>
  <si>
    <t xml:space="preserve">                                  PARTICIPACION MUNICIPAL  DE OCTUBRE DE 2016</t>
  </si>
  <si>
    <t xml:space="preserve">                                              DETALLE DE TRANSFERENCIAS Y RETENCIONES DEL MES DE SETIEMBRE DE 2016</t>
  </si>
  <si>
    <t xml:space="preserve">                                  PARTICIPACION MUNICIPAL  DE SETIEMBRE DE 2016</t>
  </si>
  <si>
    <t xml:space="preserve">                                              DETALLE DE TRANSFERENCIAS Y RETENCIONES DEL MES DE AGOSTO DE 2016</t>
  </si>
  <si>
    <t xml:space="preserve">                                  PARTICIPACION MUNICIPAL  DE AGOSTO DE 2016</t>
  </si>
  <si>
    <t xml:space="preserve">                                              DETALLE DE TRANSFERENCIAS Y RETENCIONES DEL MES DE JULIO DE 2016</t>
  </si>
  <si>
    <t xml:space="preserve">                                  PARTICIPACION MUNICIPAL  DE JULIO DE 2016</t>
  </si>
  <si>
    <t xml:space="preserve">                                              DETALLE DE TRANSFERENCIAS Y RETENCIONES DEL MES DE JUNIO DE 2016</t>
  </si>
  <si>
    <t xml:space="preserve">                                  PARTICIPACION MUNICIPAL  DE JUNIO DE 2016</t>
  </si>
  <si>
    <t xml:space="preserve">                                              DETALLE DE TRANSFERENCIAS Y RETENCIONES DEL MES DE MAYO DE 2016</t>
  </si>
  <si>
    <t xml:space="preserve">                                  PARTICIPACION MUNICIPAL  DE MAYO DE 2016</t>
  </si>
  <si>
    <t xml:space="preserve">                                              DETALLE DE TRANSFERENCIAS Y RETENCIONES DEL MES DE ABRIL DE 2016</t>
  </si>
  <si>
    <t xml:space="preserve">                                  PARTICIPACION MUNICIPAL  DE ABRIL DE 2016</t>
  </si>
  <si>
    <t xml:space="preserve">                                              DETALLE DE TRANSFERENCIAS Y RETENCIONES DEL MES DE MARZO DE 2016</t>
  </si>
  <si>
    <t xml:space="preserve">                                  PARTICIPACION MUNICIPAL  DE MARZO DE 2016</t>
  </si>
  <si>
    <t xml:space="preserve">                                              DETALLE DE TRANSFERENCIAS Y RETENCIONES DEL MES DE FEBRERO DE 2016</t>
  </si>
  <si>
    <t xml:space="preserve">                                  PARTICIPACION MUNICIPAL  DE FEBRERO DE 2016</t>
  </si>
  <si>
    <t xml:space="preserve">                                                                                         PARTICIPACION MUNICIPAL 2017</t>
  </si>
  <si>
    <t xml:space="preserve">                                              DETALLE DE TRANSFERENCIAS Y RETENCIONES DEL MES DE ENERO DE 2017</t>
  </si>
  <si>
    <t xml:space="preserve">                                  PARTICIPACION MUNICIPAL  DE ENERO DE 2017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</si>
</sst>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&quot;;\-#,##0\ &quot;&quot;"/>
    <numFmt numFmtId="173" formatCode="#,##0\ &quot;&quot;;[Red]\-#,##0\ &quot;&quot;"/>
    <numFmt numFmtId="174" formatCode="#,##0.00\ &quot;&quot;;\-#,##0.00\ &quot;&quot;"/>
    <numFmt numFmtId="175" formatCode="#,##0.00\ &quot;&quot;;[Red]\-#,##0.00\ &quot;&quot;"/>
    <numFmt numFmtId="176" formatCode="_-* #,##0\ &quot;&quot;_-;\-* #,##0\ &quot;&quot;_-;_-* &quot;-&quot;\ &quot;&quot;_-;_-@_-"/>
    <numFmt numFmtId="177" formatCode="_-* #,##0\ __-;\-* #,##0\ __-;_-* &quot;-&quot;\ __-;_-@_-"/>
    <numFmt numFmtId="178" formatCode="_-* #,##0.00\ &quot;&quot;_-;\-* #,##0.00\ &quot;&quot;_-;_-* &quot;-&quot;??\ &quot;&quot;_-;_-@_-"/>
    <numFmt numFmtId="179" formatCode="_-* #,##0.00\ __-;\-* #,##0.00\ __-;_-* &quot;-&quot;??\ _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General_)"/>
    <numFmt numFmtId="197" formatCode="#,##0.0000_);\(#,##0.0000\)"/>
    <numFmt numFmtId="198" formatCode="#,##0.00_ ;\-#,##0.00\ 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62">
    <xf numFmtId="0" fontId="0" fillId="0" borderId="0" xfId="0" applyAlignment="1">
      <alignment/>
    </xf>
    <xf numFmtId="39" fontId="3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Continuous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4" fontId="3" fillId="0" borderId="19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 quotePrefix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Border="1" applyAlignment="1" applyProtection="1">
      <alignment horizontal="center"/>
      <protection/>
    </xf>
    <xf numFmtId="0" fontId="4" fillId="0" borderId="27" xfId="0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>
      <alignment horizontal="center"/>
    </xf>
    <xf numFmtId="39" fontId="3" fillId="0" borderId="11" xfId="0" applyNumberFormat="1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39" fontId="3" fillId="0" borderId="29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" fontId="3" fillId="0" borderId="3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39" fontId="3" fillId="0" borderId="0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>
      <alignment/>
    </xf>
    <xf numFmtId="0" fontId="3" fillId="0" borderId="32" xfId="0" applyFont="1" applyFill="1" applyBorder="1" applyAlignment="1" applyProtection="1">
      <alignment horizontal="center"/>
      <protection/>
    </xf>
    <xf numFmtId="4" fontId="3" fillId="0" borderId="33" xfId="0" applyNumberFormat="1" applyFont="1" applyFill="1" applyBorder="1" applyAlignment="1" applyProtection="1">
      <alignment/>
      <protection/>
    </xf>
    <xf numFmtId="4" fontId="3" fillId="0" borderId="34" xfId="0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/>
      <protection/>
    </xf>
    <xf numFmtId="39" fontId="3" fillId="0" borderId="17" xfId="0" applyNumberFormat="1" applyFont="1" applyFill="1" applyBorder="1" applyAlignment="1" applyProtection="1">
      <alignment/>
      <protection/>
    </xf>
    <xf numFmtId="4" fontId="3" fillId="0" borderId="36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centerContinuous"/>
      <protection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Continuous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 applyProtection="1">
      <alignment horizontal="centerContinuous"/>
      <protection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33" borderId="23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37" fontId="4" fillId="33" borderId="15" xfId="0" applyNumberFormat="1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 quotePrefix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39" fontId="3" fillId="33" borderId="10" xfId="0" applyNumberFormat="1" applyFont="1" applyFill="1" applyBorder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/>
      <protection/>
    </xf>
    <xf numFmtId="4" fontId="3" fillId="33" borderId="16" xfId="0" applyNumberFormat="1" applyFont="1" applyFill="1" applyBorder="1" applyAlignment="1" applyProtection="1">
      <alignment horizontal="right"/>
      <protection/>
    </xf>
    <xf numFmtId="4" fontId="3" fillId="33" borderId="0" xfId="0" applyNumberFormat="1" applyFont="1" applyFill="1" applyAlignment="1">
      <alignment/>
    </xf>
    <xf numFmtId="0" fontId="3" fillId="33" borderId="32" xfId="0" applyFont="1" applyFill="1" applyBorder="1" applyAlignment="1" applyProtection="1">
      <alignment/>
      <protection/>
    </xf>
    <xf numFmtId="39" fontId="3" fillId="33" borderId="17" xfId="0" applyNumberFormat="1" applyFont="1" applyFill="1" applyBorder="1" applyAlignment="1" applyProtection="1">
      <alignment/>
      <protection/>
    </xf>
    <xf numFmtId="4" fontId="3" fillId="33" borderId="36" xfId="0" applyNumberFormat="1" applyFont="1" applyFill="1" applyBorder="1" applyAlignment="1" applyProtection="1">
      <alignment/>
      <protection/>
    </xf>
    <xf numFmtId="4" fontId="3" fillId="33" borderId="17" xfId="0" applyNumberFormat="1" applyFont="1" applyFill="1" applyBorder="1" applyAlignment="1" applyProtection="1">
      <alignment/>
      <protection/>
    </xf>
    <xf numFmtId="4" fontId="3" fillId="33" borderId="33" xfId="0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center"/>
      <protection/>
    </xf>
    <xf numFmtId="4" fontId="3" fillId="33" borderId="34" xfId="0" applyNumberFormat="1" applyFont="1" applyFill="1" applyBorder="1" applyAlignment="1" applyProtection="1">
      <alignment/>
      <protection/>
    </xf>
    <xf numFmtId="3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3" fillId="0" borderId="38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/>
      <protection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Continuous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4" fontId="3" fillId="0" borderId="10" xfId="0" applyNumberFormat="1" applyFont="1" applyBorder="1" applyAlignment="1" applyProtection="1">
      <alignment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centerContinuous"/>
      <protection/>
    </xf>
    <xf numFmtId="0" fontId="9" fillId="0" borderId="12" xfId="0" applyFont="1" applyBorder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8" fillId="0" borderId="20" xfId="0" applyFont="1" applyBorder="1" applyAlignment="1">
      <alignment/>
    </xf>
    <xf numFmtId="0" fontId="8" fillId="0" borderId="21" xfId="0" applyFont="1" applyBorder="1" applyAlignment="1" applyProtection="1">
      <alignment horizontal="centerContinuous"/>
      <protection/>
    </xf>
    <xf numFmtId="0" fontId="8" fillId="0" borderId="22" xfId="0" applyFont="1" applyBorder="1" applyAlignment="1" applyProtection="1">
      <alignment horizontal="centerContinuous"/>
      <protection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37" fontId="8" fillId="0" borderId="15" xfId="0" applyNumberFormat="1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 quotePrefix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center"/>
      <protection/>
    </xf>
    <xf numFmtId="0" fontId="8" fillId="0" borderId="27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>
      <alignment/>
    </xf>
    <xf numFmtId="0" fontId="9" fillId="0" borderId="13" xfId="0" applyFont="1" applyFill="1" applyBorder="1" applyAlignment="1" applyProtection="1">
      <alignment/>
      <protection/>
    </xf>
    <xf numFmtId="39" fontId="9" fillId="0" borderId="10" xfId="0" applyNumberFormat="1" applyFont="1" applyFill="1" applyBorder="1" applyAlignment="1" applyProtection="1">
      <alignment/>
      <protection/>
    </xf>
    <xf numFmtId="39" fontId="9" fillId="0" borderId="11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39" fontId="9" fillId="0" borderId="29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4" fontId="9" fillId="0" borderId="17" xfId="0" applyNumberFormat="1" applyFont="1" applyBorder="1" applyAlignment="1" applyProtection="1">
      <alignment/>
      <protection/>
    </xf>
    <xf numFmtId="3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6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/>
      <protection/>
    </xf>
    <xf numFmtId="4" fontId="3" fillId="0" borderId="42" xfId="0" applyNumberFormat="1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/>
    </xf>
    <xf numFmtId="4" fontId="11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6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11" fillId="0" borderId="11" xfId="0" applyNumberFormat="1" applyFont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 horizontal="center"/>
      <protection/>
    </xf>
    <xf numFmtId="4" fontId="9" fillId="0" borderId="34" xfId="0" applyNumberFormat="1" applyFont="1" applyFill="1" applyBorder="1" applyAlignment="1" applyProtection="1">
      <alignment/>
      <protection/>
    </xf>
    <xf numFmtId="4" fontId="9" fillId="0" borderId="33" xfId="0" applyNumberFormat="1" applyFont="1" applyFill="1" applyBorder="1" applyAlignment="1" applyProtection="1">
      <alignment/>
      <protection/>
    </xf>
    <xf numFmtId="2" fontId="8" fillId="33" borderId="35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28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 applyProtection="1">
      <alignment/>
      <protection/>
    </xf>
    <xf numFmtId="39" fontId="9" fillId="0" borderId="17" xfId="0" applyNumberFormat="1" applyFont="1" applyFill="1" applyBorder="1" applyAlignment="1" applyProtection="1">
      <alignment/>
      <protection/>
    </xf>
    <xf numFmtId="4" fontId="9" fillId="0" borderId="36" xfId="0" applyNumberFormat="1" applyFont="1" applyBorder="1" applyAlignment="1" applyProtection="1">
      <alignment/>
      <protection/>
    </xf>
    <xf numFmtId="2" fontId="8" fillId="33" borderId="15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9" fillId="0" borderId="16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27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/>
      <protection/>
    </xf>
    <xf numFmtId="4" fontId="9" fillId="33" borderId="11" xfId="0" applyNumberFormat="1" applyFont="1" applyFill="1" applyBorder="1" applyAlignment="1" applyProtection="1">
      <alignment horizontal="right"/>
      <protection/>
    </xf>
    <xf numFmtId="4" fontId="9" fillId="33" borderId="10" xfId="0" applyNumberFormat="1" applyFont="1" applyFill="1" applyBorder="1" applyAlignment="1" applyProtection="1">
      <alignment/>
      <protection/>
    </xf>
    <xf numFmtId="198" fontId="3" fillId="0" borderId="0" xfId="0" applyNumberFormat="1" applyFont="1" applyAlignment="1">
      <alignment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 applyProtection="1">
      <alignment horizontal="centerContinuous" vertical="center"/>
      <protection/>
    </xf>
    <xf numFmtId="0" fontId="8" fillId="0" borderId="22" xfId="0" applyFont="1" applyBorder="1" applyAlignment="1" applyProtection="1">
      <alignment horizontal="centerContinuous" vertical="center"/>
      <protection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>
      <alignment horizontal="center"/>
    </xf>
    <xf numFmtId="0" fontId="11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39"/>
  <sheetViews>
    <sheetView showGridLines="0" tabSelected="1" zoomScalePageLayoutView="0" workbookViewId="0" topLeftCell="A1">
      <selection activeCell="L30" sqref="L30"/>
    </sheetView>
  </sheetViews>
  <sheetFormatPr defaultColWidth="11.421875" defaultRowHeight="11.25" customHeight="1"/>
  <cols>
    <col min="1" max="1" width="18.7109375" style="6" customWidth="1"/>
    <col min="2" max="2" width="16.00390625" style="6" customWidth="1"/>
    <col min="3" max="3" width="15.7109375" style="6" customWidth="1"/>
    <col min="4" max="4" width="17.00390625" style="6" customWidth="1"/>
    <col min="5" max="5" width="17.140625" style="6" customWidth="1"/>
    <col min="6" max="6" width="17.00390625" style="6" hidden="1" customWidth="1"/>
    <col min="7" max="7" width="16.421875" style="6" customWidth="1"/>
    <col min="8" max="8" width="14.7109375" style="6" hidden="1" customWidth="1"/>
    <col min="9" max="9" width="16.57421875" style="6" customWidth="1"/>
    <col min="10" max="10" width="17.00390625" style="6" customWidth="1"/>
    <col min="11" max="11" width="20.421875" style="6" hidden="1" customWidth="1"/>
    <col min="12" max="12" width="14.57421875" style="6" customWidth="1"/>
    <col min="13" max="13" width="12.00390625" style="6" bestFit="1" customWidth="1"/>
    <col min="14" max="16384" width="11.421875" style="6" customWidth="1"/>
  </cols>
  <sheetData>
    <row r="1" spans="1:12" ht="18" customHeight="1">
      <c r="A1" s="4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8.75" customHeight="1">
      <c r="A5" s="29"/>
      <c r="B5" s="30" t="s">
        <v>83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s="27" customFormat="1" ht="18.75" customHeight="1">
      <c r="A6" s="33" t="s">
        <v>32</v>
      </c>
      <c r="B6" s="34" t="s">
        <v>1</v>
      </c>
      <c r="C6" s="35" t="s">
        <v>2</v>
      </c>
      <c r="D6" s="37" t="s">
        <v>29</v>
      </c>
      <c r="E6" s="37" t="s">
        <v>2</v>
      </c>
      <c r="F6" s="37" t="s">
        <v>2</v>
      </c>
      <c r="G6" s="203" t="s">
        <v>52</v>
      </c>
      <c r="H6" s="37" t="s">
        <v>33</v>
      </c>
      <c r="I6" s="34" t="s">
        <v>33</v>
      </c>
      <c r="J6" s="34" t="s">
        <v>33</v>
      </c>
      <c r="K6" s="94" t="s">
        <v>49</v>
      </c>
      <c r="L6" s="132" t="s">
        <v>0</v>
      </c>
    </row>
    <row r="7" spans="1:12" s="27" customFormat="1" ht="18.7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100" t="s">
        <v>47</v>
      </c>
      <c r="L7" s="133" t="s">
        <v>3</v>
      </c>
    </row>
    <row r="8" spans="1:12" s="27" customFormat="1" ht="18.75" customHeight="1">
      <c r="A8" s="43"/>
      <c r="B8" s="44"/>
      <c r="C8" s="45"/>
      <c r="D8" s="46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107" t="s">
        <v>48</v>
      </c>
      <c r="L8" s="134"/>
    </row>
    <row r="9" spans="1:13" ht="11.25">
      <c r="A9" s="13"/>
      <c r="B9" s="15"/>
      <c r="C9" s="16"/>
      <c r="D9" s="64"/>
      <c r="E9" s="64"/>
      <c r="F9" s="15"/>
      <c r="G9" s="15"/>
      <c r="H9" s="60"/>
      <c r="I9" s="14"/>
      <c r="J9" s="16"/>
      <c r="K9" s="16"/>
      <c r="L9" s="17"/>
      <c r="M9" s="20"/>
    </row>
    <row r="10" spans="1:13" ht="12.75">
      <c r="A10" s="12" t="s">
        <v>7</v>
      </c>
      <c r="B10" s="1">
        <v>28265187.78</v>
      </c>
      <c r="C10" s="51">
        <v>12609691</v>
      </c>
      <c r="D10" s="218"/>
      <c r="E10" s="219">
        <v>252539.22</v>
      </c>
      <c r="F10" s="1"/>
      <c r="G10" s="57"/>
      <c r="H10" s="2"/>
      <c r="I10" s="2"/>
      <c r="J10" s="3"/>
      <c r="K10" s="3"/>
      <c r="L10" s="19">
        <f>+B10+C10+D10+E10+F10+G10+I10+H10+J10+K10</f>
        <v>41127418</v>
      </c>
      <c r="M10" s="20"/>
    </row>
    <row r="11" spans="1:13" ht="12.75">
      <c r="A11" s="12" t="s">
        <v>9</v>
      </c>
      <c r="B11" s="1">
        <v>18948262.32</v>
      </c>
      <c r="C11" s="51">
        <v>3881180</v>
      </c>
      <c r="D11" s="218"/>
      <c r="E11" s="219">
        <v>152843.68</v>
      </c>
      <c r="F11" s="1"/>
      <c r="G11" s="57"/>
      <c r="H11" s="2"/>
      <c r="I11" s="2"/>
      <c r="J11" s="3"/>
      <c r="K11" s="3"/>
      <c r="L11" s="19">
        <f aca="true" t="shared" si="0" ref="L11:L27">+B11+C11+D11+E11+F11+G11+I11+H11+J11+K11</f>
        <v>22982286</v>
      </c>
      <c r="M11" s="20"/>
    </row>
    <row r="12" spans="1:13" ht="12.75">
      <c r="A12" s="12" t="s">
        <v>8</v>
      </c>
      <c r="B12" s="1">
        <v>57456502.97</v>
      </c>
      <c r="C12" s="1">
        <v>8403594</v>
      </c>
      <c r="D12" s="218"/>
      <c r="E12" s="219">
        <v>240458.62</v>
      </c>
      <c r="F12" s="1"/>
      <c r="G12" s="1">
        <v>104539.41</v>
      </c>
      <c r="H12" s="2"/>
      <c r="I12" s="2"/>
      <c r="J12" s="3"/>
      <c r="K12" s="76"/>
      <c r="L12" s="19">
        <f t="shared" si="0"/>
        <v>66205094.99999999</v>
      </c>
      <c r="M12" s="20"/>
    </row>
    <row r="13" spans="1:13" ht="12.75">
      <c r="A13" s="12" t="s">
        <v>10</v>
      </c>
      <c r="B13" s="1">
        <v>63084953.68</v>
      </c>
      <c r="C13" s="1">
        <v>15624470</v>
      </c>
      <c r="D13" s="193"/>
      <c r="E13" s="177">
        <v>515279.32</v>
      </c>
      <c r="F13" s="51"/>
      <c r="G13" s="57"/>
      <c r="H13" s="2"/>
      <c r="I13" s="2"/>
      <c r="J13" s="3"/>
      <c r="K13" s="3"/>
      <c r="L13" s="19">
        <f t="shared" si="0"/>
        <v>79224703</v>
      </c>
      <c r="M13" s="20"/>
    </row>
    <row r="14" spans="1:13" ht="12.75">
      <c r="A14" s="12" t="s">
        <v>11</v>
      </c>
      <c r="B14" s="1">
        <v>15117376.120000001</v>
      </c>
      <c r="C14" s="1">
        <v>2880067</v>
      </c>
      <c r="D14" s="193"/>
      <c r="E14" s="177">
        <v>50351.88</v>
      </c>
      <c r="F14" s="51"/>
      <c r="G14" s="57"/>
      <c r="H14" s="2"/>
      <c r="I14" s="2"/>
      <c r="J14" s="3"/>
      <c r="K14" s="3"/>
      <c r="L14" s="19">
        <f t="shared" si="0"/>
        <v>18047795</v>
      </c>
      <c r="M14" s="20"/>
    </row>
    <row r="15" spans="1:13" ht="12.75">
      <c r="A15" s="12" t="s">
        <v>12</v>
      </c>
      <c r="B15" s="1">
        <v>13422828.69</v>
      </c>
      <c r="C15" s="1">
        <v>1173405</v>
      </c>
      <c r="D15" s="193"/>
      <c r="E15" s="177">
        <v>32684.31</v>
      </c>
      <c r="F15" s="51"/>
      <c r="G15" s="57"/>
      <c r="H15" s="2"/>
      <c r="I15" s="2"/>
      <c r="J15" s="3"/>
      <c r="K15" s="3"/>
      <c r="L15" s="19">
        <f t="shared" si="0"/>
        <v>14628918</v>
      </c>
      <c r="M15" s="20"/>
    </row>
    <row r="16" spans="1:13" ht="12.75">
      <c r="A16" s="12" t="s">
        <v>13</v>
      </c>
      <c r="B16" s="1">
        <v>55034360.71</v>
      </c>
      <c r="C16" s="1">
        <v>10735815</v>
      </c>
      <c r="D16" s="193"/>
      <c r="E16" s="177">
        <v>121244.29</v>
      </c>
      <c r="F16" s="51"/>
      <c r="G16" s="57"/>
      <c r="H16" s="2"/>
      <c r="I16" s="2"/>
      <c r="J16" s="3"/>
      <c r="K16" s="3"/>
      <c r="L16" s="19">
        <f t="shared" si="0"/>
        <v>65891420</v>
      </c>
      <c r="M16" s="20"/>
    </row>
    <row r="17" spans="1:13" ht="12.75">
      <c r="A17" s="12" t="s">
        <v>14</v>
      </c>
      <c r="B17" s="1">
        <v>18093853</v>
      </c>
      <c r="C17" s="1">
        <v>2581201</v>
      </c>
      <c r="D17" s="193"/>
      <c r="E17" s="177"/>
      <c r="F17" s="51"/>
      <c r="G17" s="57"/>
      <c r="H17" s="2"/>
      <c r="I17" s="2"/>
      <c r="J17" s="3"/>
      <c r="K17" s="3"/>
      <c r="L17" s="19">
        <f t="shared" si="0"/>
        <v>20675054</v>
      </c>
      <c r="M17" s="20"/>
    </row>
    <row r="18" spans="1:13" ht="12.75">
      <c r="A18" s="12" t="s">
        <v>15</v>
      </c>
      <c r="B18" s="1">
        <v>32818759.560000002</v>
      </c>
      <c r="C18" s="1">
        <v>8461505</v>
      </c>
      <c r="D18" s="193">
        <v>398534.43999999994</v>
      </c>
      <c r="E18" s="177"/>
      <c r="F18" s="51"/>
      <c r="G18" s="57"/>
      <c r="H18" s="2"/>
      <c r="I18" s="2"/>
      <c r="J18" s="3"/>
      <c r="K18" s="3"/>
      <c r="L18" s="19">
        <f t="shared" si="0"/>
        <v>41678799</v>
      </c>
      <c r="M18" s="20"/>
    </row>
    <row r="19" spans="1:13" ht="12.75">
      <c r="A19" s="12" t="s">
        <v>16</v>
      </c>
      <c r="B19" s="1">
        <v>45933908.21</v>
      </c>
      <c r="C19" s="1">
        <v>8361882</v>
      </c>
      <c r="D19" s="193"/>
      <c r="E19" s="177">
        <v>113106.79</v>
      </c>
      <c r="F19" s="51"/>
      <c r="G19" s="57"/>
      <c r="H19" s="2"/>
      <c r="I19" s="2"/>
      <c r="J19" s="3"/>
      <c r="K19" s="3"/>
      <c r="L19" s="19">
        <f t="shared" si="0"/>
        <v>54408897</v>
      </c>
      <c r="M19" s="20"/>
    </row>
    <row r="20" spans="1:13" ht="12.75">
      <c r="A20" s="12" t="s">
        <v>17</v>
      </c>
      <c r="B20" s="1">
        <v>25547813</v>
      </c>
      <c r="C20" s="1">
        <v>6100157</v>
      </c>
      <c r="D20" s="193"/>
      <c r="E20" s="177"/>
      <c r="F20" s="51"/>
      <c r="G20" s="57"/>
      <c r="H20" s="2"/>
      <c r="I20" s="2"/>
      <c r="J20" s="3"/>
      <c r="K20" s="3"/>
      <c r="L20" s="19">
        <f t="shared" si="0"/>
        <v>31647970</v>
      </c>
      <c r="M20" s="20"/>
    </row>
    <row r="21" spans="1:13" ht="12.75">
      <c r="A21" s="12" t="s">
        <v>18</v>
      </c>
      <c r="B21" s="1">
        <v>15698363</v>
      </c>
      <c r="C21" s="1">
        <v>2971454</v>
      </c>
      <c r="D21" s="193"/>
      <c r="E21" s="177"/>
      <c r="F21" s="51"/>
      <c r="G21" s="57"/>
      <c r="H21" s="2"/>
      <c r="I21" s="2"/>
      <c r="J21" s="3"/>
      <c r="K21" s="3"/>
      <c r="L21" s="19">
        <f t="shared" si="0"/>
        <v>18669817</v>
      </c>
      <c r="M21" s="20"/>
    </row>
    <row r="22" spans="1:13" ht="12.75">
      <c r="A22" s="12" t="s">
        <v>19</v>
      </c>
      <c r="B22" s="1">
        <v>14664317</v>
      </c>
      <c r="C22" s="1">
        <v>2156546</v>
      </c>
      <c r="D22" s="193"/>
      <c r="E22" s="177"/>
      <c r="F22" s="51"/>
      <c r="G22" s="57"/>
      <c r="H22" s="2"/>
      <c r="I22" s="2"/>
      <c r="J22" s="3"/>
      <c r="K22" s="3"/>
      <c r="L22" s="19">
        <f t="shared" si="0"/>
        <v>16820863</v>
      </c>
      <c r="M22" s="20"/>
    </row>
    <row r="23" spans="1:13" ht="12.75">
      <c r="A23" s="12" t="s">
        <v>20</v>
      </c>
      <c r="B23" s="1">
        <v>31474217.39</v>
      </c>
      <c r="C23" s="1">
        <v>6656896</v>
      </c>
      <c r="D23" s="193"/>
      <c r="E23" s="177">
        <v>180888.61</v>
      </c>
      <c r="F23" s="51"/>
      <c r="G23" s="57"/>
      <c r="H23" s="2"/>
      <c r="I23" s="2"/>
      <c r="J23" s="3"/>
      <c r="K23" s="3"/>
      <c r="L23" s="19">
        <f t="shared" si="0"/>
        <v>38312002</v>
      </c>
      <c r="M23" s="20"/>
    </row>
    <row r="24" spans="1:13" ht="12.75">
      <c r="A24" s="12" t="s">
        <v>21</v>
      </c>
      <c r="B24" s="1">
        <v>49526567.51</v>
      </c>
      <c r="C24" s="1">
        <v>10459826</v>
      </c>
      <c r="D24" s="193"/>
      <c r="E24" s="177">
        <v>135630.49</v>
      </c>
      <c r="F24" s="51"/>
      <c r="G24" s="57"/>
      <c r="H24" s="2"/>
      <c r="I24" s="2"/>
      <c r="J24" s="3"/>
      <c r="K24" s="3"/>
      <c r="L24" s="19">
        <f t="shared" si="0"/>
        <v>60122024</v>
      </c>
      <c r="M24" s="20"/>
    </row>
    <row r="25" spans="1:13" ht="12.75">
      <c r="A25" s="12" t="s">
        <v>22</v>
      </c>
      <c r="B25" s="1">
        <v>12312978.39</v>
      </c>
      <c r="C25" s="1">
        <v>2826371</v>
      </c>
      <c r="D25" s="193"/>
      <c r="E25" s="177">
        <v>41316.61</v>
      </c>
      <c r="F25" s="51"/>
      <c r="G25" s="57"/>
      <c r="H25" s="2"/>
      <c r="I25" s="2"/>
      <c r="J25" s="3"/>
      <c r="K25" s="3"/>
      <c r="L25" s="19">
        <f t="shared" si="0"/>
        <v>15180666</v>
      </c>
      <c r="M25" s="20"/>
    </row>
    <row r="26" spans="1:13" ht="12.75">
      <c r="A26" s="12" t="s">
        <v>23</v>
      </c>
      <c r="B26" s="1">
        <v>18956279.509999998</v>
      </c>
      <c r="C26" s="1">
        <v>4317721</v>
      </c>
      <c r="D26" s="193">
        <v>24766.21</v>
      </c>
      <c r="E26" s="177">
        <v>504210.28</v>
      </c>
      <c r="F26" s="51"/>
      <c r="G26" s="57"/>
      <c r="H26" s="2"/>
      <c r="I26" s="2"/>
      <c r="J26" s="3"/>
      <c r="K26" s="3"/>
      <c r="L26" s="19">
        <f t="shared" si="0"/>
        <v>23802977</v>
      </c>
      <c r="M26" s="20"/>
    </row>
    <row r="27" spans="1:13" ht="12.75">
      <c r="A27" s="12" t="s">
        <v>24</v>
      </c>
      <c r="B27" s="1">
        <v>12935675</v>
      </c>
      <c r="C27" s="1">
        <v>2663404</v>
      </c>
      <c r="D27" s="175"/>
      <c r="E27" s="177"/>
      <c r="F27" s="51"/>
      <c r="G27" s="57"/>
      <c r="H27" s="2"/>
      <c r="I27" s="2"/>
      <c r="J27" s="3">
        <v>9836</v>
      </c>
      <c r="K27" s="3"/>
      <c r="L27" s="19">
        <f t="shared" si="0"/>
        <v>15608915</v>
      </c>
      <c r="M27" s="20"/>
    </row>
    <row r="28" spans="1:12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1"/>
      <c r="L28" s="23"/>
    </row>
    <row r="29" spans="1:13" ht="12" thickBot="1">
      <c r="A29" s="131" t="s">
        <v>25</v>
      </c>
      <c r="B29" s="130">
        <f aca="true" t="shared" si="1" ref="B29:L29">SUM(B10:B28)</f>
        <v>529292203.8399999</v>
      </c>
      <c r="C29" s="61">
        <f t="shared" si="1"/>
        <v>112865185</v>
      </c>
      <c r="D29" s="25">
        <f t="shared" si="1"/>
        <v>423300.64999999997</v>
      </c>
      <c r="E29" s="25">
        <f t="shared" si="1"/>
        <v>2340554.1000000006</v>
      </c>
      <c r="F29" s="25">
        <f t="shared" si="1"/>
        <v>0</v>
      </c>
      <c r="G29" s="25">
        <f t="shared" si="1"/>
        <v>104539.41</v>
      </c>
      <c r="H29" s="61">
        <f t="shared" si="1"/>
        <v>0</v>
      </c>
      <c r="I29" s="25">
        <f t="shared" si="1"/>
        <v>0</v>
      </c>
      <c r="J29" s="25">
        <f t="shared" si="1"/>
        <v>9836</v>
      </c>
      <c r="K29" s="25"/>
      <c r="L29" s="25">
        <f t="shared" si="1"/>
        <v>645035619</v>
      </c>
      <c r="M29" s="20"/>
    </row>
    <row r="31" spans="2:12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/>
    </row>
    <row r="32" spans="1:12" ht="11.25">
      <c r="A32" s="27" t="s">
        <v>26</v>
      </c>
      <c r="L32" s="20"/>
    </row>
    <row r="33" spans="1:13" ht="11.25">
      <c r="A33" s="10" t="s">
        <v>46</v>
      </c>
      <c r="M33" s="20"/>
    </row>
    <row r="34" ht="11.25">
      <c r="A34" s="28" t="s">
        <v>28</v>
      </c>
    </row>
    <row r="35" ht="11.25">
      <c r="A35" s="215" t="s">
        <v>57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22" right="0.1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91" zoomScaleNormal="91" zoomScalePageLayoutView="0" workbookViewId="0" topLeftCell="A1">
      <selection activeCell="K29" sqref="K29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7" width="16.421875" style="6" customWidth="1"/>
    <col min="8" max="8" width="14.7109375" style="6" customWidth="1"/>
    <col min="9" max="9" width="16.00390625" style="6" customWidth="1"/>
    <col min="10" max="10" width="18.4218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63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64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203" t="s">
        <v>52</v>
      </c>
      <c r="H6" s="37" t="s">
        <v>33</v>
      </c>
      <c r="I6" s="34" t="s">
        <v>33</v>
      </c>
      <c r="J6" s="34" t="s">
        <v>33</v>
      </c>
      <c r="K6" s="38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42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48"/>
    </row>
    <row r="9" spans="1:11" ht="11.25">
      <c r="A9" s="13"/>
      <c r="B9" s="15"/>
      <c r="C9" s="16"/>
      <c r="D9" s="64"/>
      <c r="E9" s="15"/>
      <c r="F9" s="60"/>
      <c r="G9" s="15"/>
      <c r="H9" s="60"/>
      <c r="I9" s="14"/>
      <c r="J9" s="16"/>
      <c r="K9" s="17"/>
    </row>
    <row r="10" spans="1:14" ht="13.5" customHeight="1">
      <c r="A10" s="12" t="s">
        <v>7</v>
      </c>
      <c r="B10" s="1">
        <v>23561769.049999997</v>
      </c>
      <c r="C10" s="51">
        <v>14480877.030000001</v>
      </c>
      <c r="D10" s="216"/>
      <c r="E10" s="188">
        <v>241591.92</v>
      </c>
      <c r="F10" s="63"/>
      <c r="G10" s="188"/>
      <c r="H10" s="59"/>
      <c r="I10" s="2"/>
      <c r="J10" s="189"/>
      <c r="K10" s="19">
        <f>+B10+C10+D10+E10+F10+G10+I10+H10+J10</f>
        <v>38284238</v>
      </c>
      <c r="L10" s="20"/>
      <c r="N10" s="20"/>
    </row>
    <row r="11" spans="1:14" ht="13.5" customHeight="1">
      <c r="A11" s="12" t="s">
        <v>9</v>
      </c>
      <c r="B11" s="1">
        <v>16765756.86</v>
      </c>
      <c r="C11" s="51">
        <v>4283512.12</v>
      </c>
      <c r="D11" s="216"/>
      <c r="E11" s="188">
        <v>146218.02</v>
      </c>
      <c r="F11" s="63"/>
      <c r="G11" s="188"/>
      <c r="H11" s="59"/>
      <c r="I11" s="2"/>
      <c r="J11" s="3"/>
      <c r="K11" s="19">
        <f aca="true" t="shared" si="0" ref="K11:K27">+B11+C11+D11+E11+F11+G11+I11+H11+J11</f>
        <v>21195487</v>
      </c>
      <c r="L11" s="20"/>
      <c r="N11" s="20"/>
    </row>
    <row r="12" spans="1:14" ht="13.5" customHeight="1">
      <c r="A12" s="12" t="s">
        <v>8</v>
      </c>
      <c r="B12" s="1">
        <v>51504677.65</v>
      </c>
      <c r="C12" s="51">
        <v>9698754.39</v>
      </c>
      <c r="D12" s="216"/>
      <c r="E12" s="188">
        <v>230034.71</v>
      </c>
      <c r="F12" s="63"/>
      <c r="G12" s="188">
        <v>105400.25</v>
      </c>
      <c r="H12" s="59"/>
      <c r="I12" s="2"/>
      <c r="J12" s="3"/>
      <c r="K12" s="19">
        <f t="shared" si="0"/>
        <v>61538867</v>
      </c>
      <c r="L12" s="20"/>
      <c r="N12" s="20"/>
    </row>
    <row r="13" spans="1:14" ht="13.5" customHeight="1">
      <c r="A13" s="12" t="s">
        <v>10</v>
      </c>
      <c r="B13" s="1">
        <v>56029671.11</v>
      </c>
      <c r="C13" s="51">
        <v>17320340.75</v>
      </c>
      <c r="D13" s="216"/>
      <c r="E13" s="188">
        <v>492942.14</v>
      </c>
      <c r="F13" s="63"/>
      <c r="G13" s="188"/>
      <c r="H13" s="59"/>
      <c r="I13" s="2"/>
      <c r="J13" s="3"/>
      <c r="K13" s="19">
        <f t="shared" si="0"/>
        <v>73842954</v>
      </c>
      <c r="L13" s="20"/>
      <c r="N13" s="20"/>
    </row>
    <row r="14" spans="1:14" ht="13.5" customHeight="1">
      <c r="A14" s="12" t="s">
        <v>11</v>
      </c>
      <c r="B14" s="1">
        <v>13152589.850000001</v>
      </c>
      <c r="C14" s="51">
        <v>3461513.04</v>
      </c>
      <c r="D14" s="216"/>
      <c r="E14" s="188">
        <v>48169.11</v>
      </c>
      <c r="F14" s="63"/>
      <c r="G14" s="188"/>
      <c r="H14" s="59"/>
      <c r="I14" s="2"/>
      <c r="J14" s="3"/>
      <c r="K14" s="19">
        <f t="shared" si="0"/>
        <v>16662272</v>
      </c>
      <c r="L14" s="20"/>
      <c r="N14" s="20"/>
    </row>
    <row r="15" spans="1:14" ht="13.5" customHeight="1">
      <c r="A15" s="12" t="s">
        <v>12</v>
      </c>
      <c r="B15" s="1">
        <v>12175898.72</v>
      </c>
      <c r="C15" s="51">
        <v>1256007.09</v>
      </c>
      <c r="D15" s="216"/>
      <c r="E15" s="188">
        <v>31267.19</v>
      </c>
      <c r="F15" s="63"/>
      <c r="G15" s="188"/>
      <c r="H15" s="59"/>
      <c r="I15" s="2"/>
      <c r="J15" s="3"/>
      <c r="K15" s="19">
        <f t="shared" si="0"/>
        <v>13463173</v>
      </c>
      <c r="L15" s="20"/>
      <c r="N15" s="20"/>
    </row>
    <row r="16" spans="1:14" ht="13.5" customHeight="1">
      <c r="A16" s="12" t="s">
        <v>13</v>
      </c>
      <c r="B16" s="1">
        <v>48771599.92</v>
      </c>
      <c r="C16" s="51">
        <v>12383269.89</v>
      </c>
      <c r="D16" s="216"/>
      <c r="E16" s="188">
        <v>115988.19</v>
      </c>
      <c r="F16" s="63"/>
      <c r="G16" s="188"/>
      <c r="H16" s="59"/>
      <c r="I16" s="2"/>
      <c r="J16" s="3"/>
      <c r="K16" s="19">
        <f t="shared" si="0"/>
        <v>61270858</v>
      </c>
      <c r="L16" s="20"/>
      <c r="N16" s="20"/>
    </row>
    <row r="17" spans="1:14" ht="13.5" customHeight="1">
      <c r="A17" s="12" t="s">
        <v>14</v>
      </c>
      <c r="B17" s="1">
        <v>16247125.99</v>
      </c>
      <c r="C17" s="51">
        <v>2867448.01</v>
      </c>
      <c r="D17" s="216"/>
      <c r="E17" s="188"/>
      <c r="F17" s="63"/>
      <c r="G17" s="188"/>
      <c r="H17" s="59"/>
      <c r="I17" s="2"/>
      <c r="J17" s="3"/>
      <c r="K17" s="19">
        <f t="shared" si="0"/>
        <v>19114574</v>
      </c>
      <c r="L17" s="20"/>
      <c r="N17" s="20"/>
    </row>
    <row r="18" spans="1:14" ht="13.5" customHeight="1">
      <c r="A18" s="12" t="s">
        <v>15</v>
      </c>
      <c r="B18" s="1">
        <v>29222680.37</v>
      </c>
      <c r="C18" s="51">
        <v>10058143.629999999</v>
      </c>
      <c r="D18" s="216">
        <v>380253</v>
      </c>
      <c r="E18" s="188"/>
      <c r="F18" s="63"/>
      <c r="G18" s="188"/>
      <c r="H18" s="59"/>
      <c r="I18" s="2"/>
      <c r="J18" s="3"/>
      <c r="K18" s="19">
        <f t="shared" si="0"/>
        <v>39661077</v>
      </c>
      <c r="L18" s="20"/>
      <c r="N18" s="20"/>
    </row>
    <row r="19" spans="1:14" ht="13.5" customHeight="1">
      <c r="A19" s="12" t="s">
        <v>16</v>
      </c>
      <c r="B19" s="1">
        <v>41121426.68</v>
      </c>
      <c r="C19" s="51">
        <v>9714710.65</v>
      </c>
      <c r="D19" s="216"/>
      <c r="E19" s="188">
        <v>108203.67</v>
      </c>
      <c r="F19" s="63"/>
      <c r="G19" s="188"/>
      <c r="H19" s="59"/>
      <c r="I19" s="2"/>
      <c r="J19" s="3"/>
      <c r="K19" s="19">
        <f t="shared" si="0"/>
        <v>50944341</v>
      </c>
      <c r="L19" s="20"/>
      <c r="N19" s="20"/>
    </row>
    <row r="20" spans="1:14" ht="13.5" customHeight="1">
      <c r="A20" s="12" t="s">
        <v>17</v>
      </c>
      <c r="B20" s="1">
        <v>25597805.46</v>
      </c>
      <c r="C20" s="51">
        <v>7193862.54</v>
      </c>
      <c r="D20" s="216"/>
      <c r="E20" s="188"/>
      <c r="F20" s="63"/>
      <c r="G20" s="188"/>
      <c r="H20" s="59"/>
      <c r="I20" s="2"/>
      <c r="J20" s="3"/>
      <c r="K20" s="19">
        <f t="shared" si="0"/>
        <v>32791668</v>
      </c>
      <c r="L20" s="20"/>
      <c r="N20" s="20"/>
    </row>
    <row r="21" spans="1:14" ht="13.5" customHeight="1">
      <c r="A21" s="12" t="s">
        <v>18</v>
      </c>
      <c r="B21" s="1">
        <v>14278482.46</v>
      </c>
      <c r="C21" s="51">
        <v>3531642.54</v>
      </c>
      <c r="D21" s="216"/>
      <c r="E21" s="188"/>
      <c r="F21" s="63"/>
      <c r="G21" s="188"/>
      <c r="H21" s="59"/>
      <c r="I21" s="2"/>
      <c r="J21" s="3"/>
      <c r="K21" s="19">
        <f t="shared" si="0"/>
        <v>17810125</v>
      </c>
      <c r="L21" s="20"/>
      <c r="N21" s="20"/>
    </row>
    <row r="22" spans="1:14" ht="13.5" customHeight="1">
      <c r="A22" s="12" t="s">
        <v>19</v>
      </c>
      <c r="B22" s="1">
        <v>13978668.690000001</v>
      </c>
      <c r="C22" s="51">
        <v>2403351.31</v>
      </c>
      <c r="D22" s="216"/>
      <c r="E22" s="188"/>
      <c r="F22" s="63"/>
      <c r="G22" s="188"/>
      <c r="H22" s="59"/>
      <c r="I22" s="2"/>
      <c r="J22" s="3"/>
      <c r="K22" s="19">
        <f t="shared" si="0"/>
        <v>16382020.000000002</v>
      </c>
      <c r="L22" s="20"/>
      <c r="N22" s="20"/>
    </row>
    <row r="23" spans="1:14" ht="13.5" customHeight="1">
      <c r="A23" s="12" t="s">
        <v>20</v>
      </c>
      <c r="B23" s="1">
        <v>27575071.580000002</v>
      </c>
      <c r="C23" s="51">
        <v>7723660.359999999</v>
      </c>
      <c r="D23" s="216"/>
      <c r="E23" s="188">
        <v>173047.06</v>
      </c>
      <c r="F23" s="63"/>
      <c r="G23" s="188"/>
      <c r="H23" s="59"/>
      <c r="I23" s="2"/>
      <c r="J23" s="3"/>
      <c r="K23" s="19">
        <f t="shared" si="0"/>
        <v>35471779</v>
      </c>
      <c r="L23" s="20"/>
      <c r="N23" s="20"/>
    </row>
    <row r="24" spans="1:14" ht="13.5" customHeight="1">
      <c r="A24" s="12" t="s">
        <v>21</v>
      </c>
      <c r="B24" s="1">
        <v>44028207.17</v>
      </c>
      <c r="C24" s="51">
        <v>11731125.09</v>
      </c>
      <c r="D24" s="216"/>
      <c r="E24" s="188">
        <v>129750.74</v>
      </c>
      <c r="F24" s="63"/>
      <c r="G24" s="188"/>
      <c r="H24" s="59"/>
      <c r="I24" s="2"/>
      <c r="J24" s="3"/>
      <c r="K24" s="19">
        <f t="shared" si="0"/>
        <v>55889083.00000001</v>
      </c>
      <c r="L24" s="20"/>
      <c r="N24" s="20"/>
    </row>
    <row r="25" spans="1:14" ht="13.5" customHeight="1">
      <c r="A25" s="12" t="s">
        <v>22</v>
      </c>
      <c r="B25" s="1">
        <v>10931680.7</v>
      </c>
      <c r="C25" s="51">
        <v>2979074.85</v>
      </c>
      <c r="D25" s="216"/>
      <c r="E25" s="188">
        <v>39525.45</v>
      </c>
      <c r="F25" s="63"/>
      <c r="G25" s="188"/>
      <c r="H25" s="59"/>
      <c r="I25" s="2"/>
      <c r="J25" s="3"/>
      <c r="K25" s="19">
        <f t="shared" si="0"/>
        <v>13950280.999999998</v>
      </c>
      <c r="L25" s="20"/>
      <c r="N25" s="20"/>
    </row>
    <row r="26" spans="1:14" ht="13.5" customHeight="1">
      <c r="A26" s="12" t="s">
        <v>23</v>
      </c>
      <c r="B26" s="1">
        <v>16760815.440000001</v>
      </c>
      <c r="C26" s="51">
        <v>4767671.84</v>
      </c>
      <c r="D26" s="216">
        <v>23630.14</v>
      </c>
      <c r="E26" s="188">
        <v>482352.58</v>
      </c>
      <c r="F26" s="55"/>
      <c r="G26" s="188"/>
      <c r="H26" s="3"/>
      <c r="I26" s="2"/>
      <c r="J26" s="3"/>
      <c r="K26" s="19">
        <f t="shared" si="0"/>
        <v>22034470</v>
      </c>
      <c r="L26" s="20"/>
      <c r="N26" s="20"/>
    </row>
    <row r="27" spans="1:14" ht="13.5" customHeight="1">
      <c r="A27" s="12" t="s">
        <v>24</v>
      </c>
      <c r="B27" s="1">
        <v>11990909.16</v>
      </c>
      <c r="C27" s="1">
        <v>3040453.84</v>
      </c>
      <c r="D27" s="217"/>
      <c r="E27" s="188"/>
      <c r="F27" s="1"/>
      <c r="G27" s="188"/>
      <c r="H27" s="3"/>
      <c r="I27" s="2"/>
      <c r="J27" s="188">
        <v>9836</v>
      </c>
      <c r="K27" s="19">
        <f t="shared" si="0"/>
        <v>15041199</v>
      </c>
      <c r="L27" s="20"/>
      <c r="N27" s="20"/>
    </row>
    <row r="28" spans="1:11" ht="13.5" customHeight="1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3.5" customHeight="1" thickBot="1">
      <c r="A29" s="24" t="s">
        <v>25</v>
      </c>
      <c r="B29" s="25">
        <f aca="true" t="shared" si="1" ref="B29:K29">SUM(B10:B28)</f>
        <v>473694836.86</v>
      </c>
      <c r="C29" s="25">
        <f t="shared" si="1"/>
        <v>128895418.97000003</v>
      </c>
      <c r="D29" s="25">
        <f t="shared" si="1"/>
        <v>403883.14</v>
      </c>
      <c r="E29" s="25">
        <f t="shared" si="1"/>
        <v>2239090.78</v>
      </c>
      <c r="F29" s="25">
        <f t="shared" si="1"/>
        <v>0</v>
      </c>
      <c r="G29" s="25">
        <f t="shared" si="1"/>
        <v>105400.25</v>
      </c>
      <c r="H29" s="25">
        <f t="shared" si="1"/>
        <v>0</v>
      </c>
      <c r="I29" s="25">
        <f t="shared" si="1"/>
        <v>0</v>
      </c>
      <c r="J29" s="61">
        <f t="shared" si="1"/>
        <v>9836</v>
      </c>
      <c r="K29" s="25">
        <f t="shared" si="1"/>
        <v>605348466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46</v>
      </c>
      <c r="L33" s="20"/>
    </row>
    <row r="34" ht="11.25">
      <c r="A34" s="28" t="s">
        <v>28</v>
      </c>
    </row>
    <row r="35" ht="11.25">
      <c r="A35" s="10" t="s">
        <v>57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9" right="0.24" top="1" bottom="1" header="0.511811024" footer="0.51181102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95" zoomScaleNormal="95" zoomScalePageLayoutView="0" workbookViewId="0" topLeftCell="A1">
      <pane xSplit="1" ySplit="8" topLeftCell="B9" activePane="bottomRight" state="frozen"/>
      <selection pane="topLeft" activeCell="B10" sqref="B10:K27"/>
      <selection pane="topRight" activeCell="B10" sqref="B10:K27"/>
      <selection pane="bottomLeft" activeCell="B10" sqref="B10:K27"/>
      <selection pane="bottomRight" activeCell="J10" sqref="J10:J27"/>
    </sheetView>
  </sheetViews>
  <sheetFormatPr defaultColWidth="11.421875" defaultRowHeight="11.25" customHeight="1"/>
  <cols>
    <col min="1" max="1" width="18.140625" style="6" customWidth="1"/>
    <col min="2" max="2" width="16.00390625" style="6" customWidth="1"/>
    <col min="3" max="3" width="19.57421875" style="6" customWidth="1"/>
    <col min="4" max="4" width="17.140625" style="6" customWidth="1"/>
    <col min="5" max="5" width="16.8515625" style="6" customWidth="1"/>
    <col min="6" max="6" width="14.7109375" style="6" customWidth="1"/>
    <col min="7" max="7" width="15.7109375" style="6" customWidth="1"/>
    <col min="8" max="8" width="14.7109375" style="6" customWidth="1"/>
    <col min="9" max="9" width="17.421875" style="6" customWidth="1"/>
    <col min="10" max="10" width="19.421875" style="6" customWidth="1"/>
    <col min="11" max="11" width="16.1406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62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239" t="s">
        <v>52</v>
      </c>
      <c r="H6" s="37" t="s">
        <v>33</v>
      </c>
      <c r="I6" s="34" t="s">
        <v>33</v>
      </c>
      <c r="J6" s="34" t="s">
        <v>33</v>
      </c>
      <c r="K6" s="68" t="s">
        <v>39</v>
      </c>
    </row>
    <row r="7" spans="1:11" s="27" customFormat="1" ht="12.7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240" t="s">
        <v>51</v>
      </c>
      <c r="H7" s="39" t="s">
        <v>37</v>
      </c>
      <c r="I7" s="39" t="s">
        <v>36</v>
      </c>
      <c r="J7" s="39" t="s">
        <v>41</v>
      </c>
      <c r="K7" s="49"/>
    </row>
    <row r="8" spans="1:11" s="27" customFormat="1" ht="19.5" customHeight="1">
      <c r="A8" s="43"/>
      <c r="B8" s="44"/>
      <c r="C8" s="45"/>
      <c r="D8" s="46" t="s">
        <v>31</v>
      </c>
      <c r="E8" s="46" t="s">
        <v>35</v>
      </c>
      <c r="F8" s="46"/>
      <c r="G8" s="241" t="s">
        <v>53</v>
      </c>
      <c r="H8" s="47" t="s">
        <v>38</v>
      </c>
      <c r="I8" s="47" t="s">
        <v>6</v>
      </c>
      <c r="J8" s="242" t="s">
        <v>42</v>
      </c>
      <c r="K8" s="50"/>
    </row>
    <row r="9" spans="1:11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17"/>
    </row>
    <row r="10" spans="1:14" ht="13.5" customHeight="1">
      <c r="A10" s="12" t="s">
        <v>7</v>
      </c>
      <c r="B10" s="1">
        <v>25073777.32</v>
      </c>
      <c r="C10" s="1">
        <v>13985816.72</v>
      </c>
      <c r="D10" s="1"/>
      <c r="E10" s="1">
        <v>245477.96</v>
      </c>
      <c r="F10" s="1"/>
      <c r="G10" s="1"/>
      <c r="H10" s="3"/>
      <c r="I10" s="2"/>
      <c r="J10" s="189"/>
      <c r="K10" s="19">
        <f>+B10+C10+D10+E10+F10+G10+I10+H10+J10</f>
        <v>39305072</v>
      </c>
      <c r="L10" s="20"/>
      <c r="N10" s="20"/>
    </row>
    <row r="11" spans="1:14" ht="13.5" customHeight="1">
      <c r="A11" s="12" t="s">
        <v>9</v>
      </c>
      <c r="B11" s="1">
        <v>17322391.29</v>
      </c>
      <c r="C11" s="1">
        <v>4405911.7</v>
      </c>
      <c r="D11" s="1"/>
      <c r="E11" s="1">
        <v>148570.01</v>
      </c>
      <c r="F11" s="1"/>
      <c r="G11" s="1"/>
      <c r="H11" s="3"/>
      <c r="I11" s="2"/>
      <c r="J11" s="3"/>
      <c r="K11" s="19">
        <f aca="true" t="shared" si="0" ref="K11:K27">+B11+C11+D11+E11+F11+G11+I11+H11+J11</f>
        <v>21876873</v>
      </c>
      <c r="L11" s="20"/>
      <c r="N11" s="20"/>
    </row>
    <row r="12" spans="1:14" ht="13.5" customHeight="1">
      <c r="A12" s="12" t="s">
        <v>8</v>
      </c>
      <c r="B12" s="1">
        <v>54058207.26</v>
      </c>
      <c r="C12" s="1">
        <v>8998712.61</v>
      </c>
      <c r="D12" s="1"/>
      <c r="E12" s="1">
        <v>233735.15</v>
      </c>
      <c r="F12" s="1"/>
      <c r="G12" s="1">
        <v>103538.98</v>
      </c>
      <c r="H12" s="3"/>
      <c r="I12" s="2"/>
      <c r="J12" s="3"/>
      <c r="K12" s="19">
        <f t="shared" si="0"/>
        <v>63394193.99999999</v>
      </c>
      <c r="L12" s="20"/>
      <c r="N12" s="20"/>
    </row>
    <row r="13" spans="1:14" ht="13.5" customHeight="1">
      <c r="A13" s="12" t="s">
        <v>10</v>
      </c>
      <c r="B13" s="1">
        <v>57965863.769999996</v>
      </c>
      <c r="C13" s="1">
        <v>17588204.66</v>
      </c>
      <c r="D13" s="1"/>
      <c r="E13" s="1">
        <v>500871.57</v>
      </c>
      <c r="F13" s="1"/>
      <c r="G13" s="1"/>
      <c r="H13" s="3"/>
      <c r="I13" s="2"/>
      <c r="J13" s="3"/>
      <c r="K13" s="19">
        <f t="shared" si="0"/>
        <v>76054939.99999999</v>
      </c>
      <c r="L13" s="20"/>
      <c r="N13" s="20"/>
    </row>
    <row r="14" spans="1:14" ht="13.5" customHeight="1">
      <c r="A14" s="12" t="s">
        <v>11</v>
      </c>
      <c r="B14" s="1">
        <v>13937873.08</v>
      </c>
      <c r="C14" s="1">
        <v>3214751.94</v>
      </c>
      <c r="D14" s="1"/>
      <c r="E14" s="1">
        <v>48943.98</v>
      </c>
      <c r="F14" s="1"/>
      <c r="G14" s="1"/>
      <c r="H14" s="3"/>
      <c r="I14" s="2"/>
      <c r="J14" s="3"/>
      <c r="K14" s="19">
        <f t="shared" si="0"/>
        <v>17201569</v>
      </c>
      <c r="L14" s="20"/>
      <c r="N14" s="20"/>
    </row>
    <row r="15" spans="1:14" ht="13.5" customHeight="1">
      <c r="A15" s="12" t="s">
        <v>12</v>
      </c>
      <c r="B15" s="1">
        <v>12582278.850000001</v>
      </c>
      <c r="C15" s="1">
        <v>1301377.72</v>
      </c>
      <c r="D15" s="1"/>
      <c r="E15" s="1">
        <v>31770.43</v>
      </c>
      <c r="F15" s="1"/>
      <c r="G15" s="1"/>
      <c r="H15" s="3"/>
      <c r="I15" s="2"/>
      <c r="J15" s="3"/>
      <c r="K15" s="19">
        <f t="shared" si="0"/>
        <v>13915427.000000002</v>
      </c>
      <c r="L15" s="20"/>
      <c r="N15" s="20"/>
    </row>
    <row r="16" spans="1:14" ht="13.5" customHeight="1">
      <c r="A16" s="12" t="s">
        <v>13</v>
      </c>
      <c r="B16" s="1">
        <v>50844494.25</v>
      </c>
      <c r="C16" s="1">
        <v>12249125.58</v>
      </c>
      <c r="D16" s="1"/>
      <c r="E16" s="1">
        <v>117854.17</v>
      </c>
      <c r="F16" s="1"/>
      <c r="G16" s="1"/>
      <c r="H16" s="3"/>
      <c r="I16" s="2"/>
      <c r="J16" s="3"/>
      <c r="K16" s="19">
        <f t="shared" si="0"/>
        <v>63211474</v>
      </c>
      <c r="L16" s="20"/>
      <c r="N16" s="20"/>
    </row>
    <row r="17" spans="1:14" ht="13.5" customHeight="1">
      <c r="A17" s="12" t="s">
        <v>14</v>
      </c>
      <c r="B17" s="1">
        <v>16900895.07</v>
      </c>
      <c r="C17" s="1">
        <v>2846092.93</v>
      </c>
      <c r="D17" s="1"/>
      <c r="E17" s="1"/>
      <c r="F17" s="1"/>
      <c r="G17" s="1"/>
      <c r="H17" s="3"/>
      <c r="I17" s="2"/>
      <c r="J17" s="3"/>
      <c r="K17" s="19">
        <f t="shared" si="0"/>
        <v>19746988</v>
      </c>
      <c r="L17" s="20"/>
      <c r="N17" s="20"/>
    </row>
    <row r="18" spans="1:14" ht="13.5" customHeight="1">
      <c r="A18" s="12" t="s">
        <v>15</v>
      </c>
      <c r="B18" s="1">
        <v>30745656.31</v>
      </c>
      <c r="C18" s="1">
        <v>9398022.870000001</v>
      </c>
      <c r="D18" s="1">
        <v>385721.81999999995</v>
      </c>
      <c r="E18" s="1"/>
      <c r="F18" s="1"/>
      <c r="G18" s="1"/>
      <c r="H18" s="3"/>
      <c r="I18" s="2"/>
      <c r="J18" s="3"/>
      <c r="K18" s="19">
        <f t="shared" si="0"/>
        <v>40529401</v>
      </c>
      <c r="L18" s="20"/>
      <c r="N18" s="20"/>
    </row>
    <row r="19" spans="1:14" ht="13.5" customHeight="1">
      <c r="A19" s="12" t="s">
        <v>16</v>
      </c>
      <c r="B19" s="1">
        <v>42687430.099999994</v>
      </c>
      <c r="C19" s="1">
        <v>9680686.69</v>
      </c>
      <c r="D19" s="1"/>
      <c r="E19" s="1">
        <v>109944.21</v>
      </c>
      <c r="F19" s="1"/>
      <c r="G19" s="1"/>
      <c r="H19" s="3"/>
      <c r="I19" s="2"/>
      <c r="J19" s="3"/>
      <c r="K19" s="19">
        <f t="shared" si="0"/>
        <v>52478060.99999999</v>
      </c>
      <c r="L19" s="20"/>
      <c r="N19" s="20"/>
    </row>
    <row r="20" spans="1:14" ht="13.5" customHeight="1">
      <c r="A20" s="12" t="s">
        <v>17</v>
      </c>
      <c r="B20" s="1">
        <v>25757108.04</v>
      </c>
      <c r="C20" s="1">
        <v>7281031.96</v>
      </c>
      <c r="D20" s="1"/>
      <c r="E20" s="1"/>
      <c r="F20" s="1"/>
      <c r="G20" s="1"/>
      <c r="H20" s="3"/>
      <c r="I20" s="2"/>
      <c r="J20" s="3"/>
      <c r="K20" s="19">
        <f t="shared" si="0"/>
        <v>33038140</v>
      </c>
      <c r="L20" s="20"/>
      <c r="N20" s="20"/>
    </row>
    <row r="21" spans="1:14" ht="13.5" customHeight="1">
      <c r="A21" s="12" t="s">
        <v>18</v>
      </c>
      <c r="B21" s="1">
        <v>14883517.27</v>
      </c>
      <c r="C21" s="1">
        <v>3297013.73</v>
      </c>
      <c r="D21" s="1"/>
      <c r="E21" s="1"/>
      <c r="F21" s="1"/>
      <c r="G21" s="1"/>
      <c r="H21" s="3"/>
      <c r="I21" s="2"/>
      <c r="J21" s="3"/>
      <c r="K21" s="19">
        <f t="shared" si="0"/>
        <v>18180531</v>
      </c>
      <c r="L21" s="20"/>
      <c r="N21" s="20"/>
    </row>
    <row r="22" spans="1:14" ht="13.5" customHeight="1">
      <c r="A22" s="12" t="s">
        <v>19</v>
      </c>
      <c r="B22" s="1">
        <v>14227568.01</v>
      </c>
      <c r="C22" s="1">
        <v>2389298.9899999998</v>
      </c>
      <c r="D22" s="1"/>
      <c r="E22" s="1"/>
      <c r="F22" s="1"/>
      <c r="G22" s="1"/>
      <c r="H22" s="3"/>
      <c r="I22" s="2"/>
      <c r="J22" s="3"/>
      <c r="K22" s="19">
        <f t="shared" si="0"/>
        <v>16616867</v>
      </c>
      <c r="L22" s="20"/>
      <c r="N22" s="20"/>
    </row>
    <row r="23" spans="1:14" ht="13.5" customHeight="1">
      <c r="A23" s="12" t="s">
        <v>20</v>
      </c>
      <c r="B23" s="1">
        <v>29007843.27</v>
      </c>
      <c r="C23" s="1">
        <v>7400137.95</v>
      </c>
      <c r="D23" s="1"/>
      <c r="E23" s="1">
        <v>175830.78</v>
      </c>
      <c r="F23" s="1"/>
      <c r="G23" s="1"/>
      <c r="H23" s="3"/>
      <c r="I23" s="2"/>
      <c r="J23" s="3"/>
      <c r="K23" s="19">
        <f t="shared" si="0"/>
        <v>36583812</v>
      </c>
      <c r="L23" s="20"/>
      <c r="N23" s="20"/>
    </row>
    <row r="24" spans="1:14" ht="13.5" customHeight="1">
      <c r="A24" s="12" t="s">
        <v>21</v>
      </c>
      <c r="B24" s="1">
        <v>45311400.44</v>
      </c>
      <c r="C24" s="1">
        <v>11992621.43</v>
      </c>
      <c r="D24" s="1"/>
      <c r="E24" s="1">
        <v>131838.13</v>
      </c>
      <c r="F24" s="1"/>
      <c r="G24" s="1"/>
      <c r="H24" s="3"/>
      <c r="I24" s="2"/>
      <c r="J24" s="3"/>
      <c r="K24" s="19">
        <f t="shared" si="0"/>
        <v>57435860</v>
      </c>
      <c r="L24" s="20"/>
      <c r="N24" s="20"/>
    </row>
    <row r="25" spans="1:14" ht="13.5" customHeight="1">
      <c r="A25" s="12" t="s">
        <v>22</v>
      </c>
      <c r="B25" s="1">
        <v>11230634.08</v>
      </c>
      <c r="C25" s="1">
        <v>3148919.56</v>
      </c>
      <c r="D25" s="1"/>
      <c r="E25" s="1">
        <v>40161.36</v>
      </c>
      <c r="F25" s="1"/>
      <c r="G25" s="1"/>
      <c r="H25" s="3"/>
      <c r="I25" s="2"/>
      <c r="J25" s="3"/>
      <c r="K25" s="19">
        <f t="shared" si="0"/>
        <v>14419715</v>
      </c>
      <c r="L25" s="20"/>
      <c r="N25" s="20"/>
    </row>
    <row r="26" spans="1:14" ht="13.5" customHeight="1">
      <c r="A26" s="12" t="s">
        <v>23</v>
      </c>
      <c r="B26" s="1">
        <v>17257314.75</v>
      </c>
      <c r="C26" s="1">
        <v>4975056.23</v>
      </c>
      <c r="D26" s="1">
        <v>23969.989999999998</v>
      </c>
      <c r="E26" s="1">
        <v>490112.03</v>
      </c>
      <c r="F26" s="1"/>
      <c r="G26" s="1"/>
      <c r="H26" s="3"/>
      <c r="I26" s="2"/>
      <c r="J26" s="3"/>
      <c r="K26" s="19">
        <f t="shared" si="0"/>
        <v>22746453</v>
      </c>
      <c r="L26" s="20"/>
      <c r="N26" s="20"/>
    </row>
    <row r="27" spans="1:14" ht="13.5" customHeight="1">
      <c r="A27" s="12" t="s">
        <v>24</v>
      </c>
      <c r="B27" s="1">
        <v>12586474.64</v>
      </c>
      <c r="C27" s="1">
        <v>2828156.3600000003</v>
      </c>
      <c r="D27" s="1"/>
      <c r="E27" s="1"/>
      <c r="F27" s="1"/>
      <c r="G27" s="1"/>
      <c r="H27" s="3"/>
      <c r="I27" s="2"/>
      <c r="J27" s="188">
        <v>9836</v>
      </c>
      <c r="K27" s="19">
        <f t="shared" si="0"/>
        <v>15424467</v>
      </c>
      <c r="L27" s="20"/>
      <c r="N27" s="20"/>
    </row>
    <row r="28" spans="1:11" ht="13.5" customHeight="1" thickBot="1">
      <c r="A28" s="69"/>
      <c r="B28" s="70"/>
      <c r="C28" s="70"/>
      <c r="D28" s="70"/>
      <c r="E28" s="70"/>
      <c r="F28" s="70"/>
      <c r="G28" s="70"/>
      <c r="H28" s="71"/>
      <c r="I28" s="22"/>
      <c r="J28" s="71"/>
      <c r="K28" s="66"/>
    </row>
    <row r="29" spans="1:11" ht="13.5" customHeight="1" thickBot="1">
      <c r="A29" s="65" t="s">
        <v>25</v>
      </c>
      <c r="B29" s="66">
        <f aca="true" t="shared" si="1" ref="B29:K29">SUM(B10:B28)</f>
        <v>492380727.7999999</v>
      </c>
      <c r="C29" s="66">
        <f t="shared" si="1"/>
        <v>126980939.63</v>
      </c>
      <c r="D29" s="66">
        <f t="shared" si="1"/>
        <v>409691.80999999994</v>
      </c>
      <c r="E29" s="66">
        <f t="shared" si="1"/>
        <v>2275109.78</v>
      </c>
      <c r="F29" s="66">
        <f t="shared" si="1"/>
        <v>0</v>
      </c>
      <c r="G29" s="66">
        <f t="shared" si="1"/>
        <v>103538.98</v>
      </c>
      <c r="H29" s="66">
        <f t="shared" si="1"/>
        <v>0</v>
      </c>
      <c r="I29" s="66">
        <f t="shared" si="1"/>
        <v>0</v>
      </c>
      <c r="J29" s="67">
        <f t="shared" si="1"/>
        <v>9836</v>
      </c>
      <c r="K29" s="66">
        <f t="shared" si="1"/>
        <v>622159844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46</v>
      </c>
      <c r="L33" s="20"/>
    </row>
    <row r="34" ht="11.25">
      <c r="A34" s="28" t="s">
        <v>28</v>
      </c>
    </row>
    <row r="35" ht="11.25">
      <c r="A35" s="10" t="s">
        <v>57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44" right="0.38" top="1" bottom="1" header="0.511811024" footer="0.511811024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39"/>
  <sheetViews>
    <sheetView showGridLines="0" zoomScale="84" zoomScaleNormal="84" zoomScalePageLayoutView="0" workbookViewId="0" topLeftCell="A1">
      <selection activeCell="J10" sqref="J10:J27"/>
    </sheetView>
  </sheetViews>
  <sheetFormatPr defaultColWidth="11.421875" defaultRowHeight="11.25" customHeight="1"/>
  <cols>
    <col min="1" max="1" width="19.140625" style="143" customWidth="1"/>
    <col min="2" max="2" width="16.00390625" style="143" customWidth="1"/>
    <col min="3" max="3" width="19.57421875" style="143" customWidth="1"/>
    <col min="4" max="4" width="17.140625" style="143" customWidth="1"/>
    <col min="5" max="5" width="16.8515625" style="143" customWidth="1"/>
    <col min="6" max="6" width="14.7109375" style="143" customWidth="1"/>
    <col min="7" max="7" width="16.8515625" style="143" customWidth="1"/>
    <col min="8" max="8" width="14.7109375" style="143" customWidth="1"/>
    <col min="9" max="9" width="19.421875" style="143" customWidth="1"/>
    <col min="10" max="10" width="17.28125" style="143" customWidth="1"/>
    <col min="11" max="11" width="15.7109375" style="143" customWidth="1"/>
    <col min="12" max="12" width="11.421875" style="143" customWidth="1"/>
    <col min="13" max="13" width="20.00390625" style="143" customWidth="1"/>
    <col min="14" max="16384" width="11.421875" style="143" customWidth="1"/>
  </cols>
  <sheetData>
    <row r="1" spans="1:11" ht="18" customHeight="1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18" customHeight="1">
      <c r="A2" s="141" t="s">
        <v>59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1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2"/>
    </row>
    <row r="4" spans="1:11" ht="12.75" thickBo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2"/>
    </row>
    <row r="5" spans="1:11" s="254" customFormat="1" ht="17.25" customHeight="1">
      <c r="A5" s="250"/>
      <c r="B5" s="251" t="s">
        <v>60</v>
      </c>
      <c r="C5" s="252"/>
      <c r="D5" s="252"/>
      <c r="E5" s="252"/>
      <c r="F5" s="252"/>
      <c r="G5" s="252"/>
      <c r="H5" s="252"/>
      <c r="I5" s="252"/>
      <c r="J5" s="252"/>
      <c r="K5" s="253"/>
    </row>
    <row r="6" spans="1:11" s="152" customFormat="1" ht="15" customHeight="1">
      <c r="A6" s="153" t="s">
        <v>32</v>
      </c>
      <c r="B6" s="154" t="s">
        <v>1</v>
      </c>
      <c r="C6" s="155" t="s">
        <v>2</v>
      </c>
      <c r="D6" s="157" t="s">
        <v>29</v>
      </c>
      <c r="E6" s="157" t="s">
        <v>2</v>
      </c>
      <c r="F6" s="156" t="s">
        <v>2</v>
      </c>
      <c r="G6" s="255" t="s">
        <v>52</v>
      </c>
      <c r="H6" s="156" t="s">
        <v>33</v>
      </c>
      <c r="I6" s="154" t="s">
        <v>33</v>
      </c>
      <c r="J6" s="154" t="s">
        <v>33</v>
      </c>
      <c r="K6" s="256" t="s">
        <v>39</v>
      </c>
    </row>
    <row r="7" spans="1:11" s="152" customFormat="1" ht="16.5" customHeight="1">
      <c r="A7" s="158"/>
      <c r="B7" s="159" t="s">
        <v>4</v>
      </c>
      <c r="C7" s="160" t="s">
        <v>5</v>
      </c>
      <c r="D7" s="161" t="s">
        <v>30</v>
      </c>
      <c r="E7" s="161" t="s">
        <v>34</v>
      </c>
      <c r="F7" s="161" t="s">
        <v>34</v>
      </c>
      <c r="G7" s="257" t="s">
        <v>51</v>
      </c>
      <c r="H7" s="159" t="s">
        <v>37</v>
      </c>
      <c r="I7" s="159" t="s">
        <v>36</v>
      </c>
      <c r="J7" s="159" t="s">
        <v>41</v>
      </c>
      <c r="K7" s="258"/>
    </row>
    <row r="8" spans="1:11" s="152" customFormat="1" ht="18" customHeight="1">
      <c r="A8" s="162"/>
      <c r="B8" s="163"/>
      <c r="C8" s="164"/>
      <c r="D8" s="165" t="s">
        <v>31</v>
      </c>
      <c r="E8" s="165" t="s">
        <v>35</v>
      </c>
      <c r="F8" s="165"/>
      <c r="G8" s="259" t="s">
        <v>53</v>
      </c>
      <c r="H8" s="166" t="s">
        <v>38</v>
      </c>
      <c r="I8" s="166" t="s">
        <v>6</v>
      </c>
      <c r="J8" s="166" t="s">
        <v>42</v>
      </c>
      <c r="K8" s="260"/>
    </row>
    <row r="9" spans="1:11" ht="12">
      <c r="A9" s="167"/>
      <c r="B9" s="168"/>
      <c r="C9" s="169"/>
      <c r="D9" s="169"/>
      <c r="E9" s="169"/>
      <c r="F9" s="169"/>
      <c r="G9" s="169"/>
      <c r="H9" s="170"/>
      <c r="I9" s="169"/>
      <c r="J9" s="170"/>
      <c r="K9" s="173"/>
    </row>
    <row r="10" spans="1:14" ht="12">
      <c r="A10" s="174" t="s">
        <v>7</v>
      </c>
      <c r="B10" s="175">
        <v>21579967.67</v>
      </c>
      <c r="C10" s="175">
        <v>20223243.759999998</v>
      </c>
      <c r="D10" s="175"/>
      <c r="E10" s="175">
        <v>252054.57</v>
      </c>
      <c r="F10" s="175"/>
      <c r="G10" s="175"/>
      <c r="H10" s="179"/>
      <c r="I10" s="180"/>
      <c r="J10" s="172"/>
      <c r="K10" s="181">
        <f aca="true" t="shared" si="0" ref="K10:K27">+B10+C10+D10+E10+F10+G10+I10+H10+J10</f>
        <v>42055266</v>
      </c>
      <c r="L10" s="182"/>
      <c r="N10" s="182"/>
    </row>
    <row r="11" spans="1:14" ht="12">
      <c r="A11" s="174" t="s">
        <v>9</v>
      </c>
      <c r="B11" s="175">
        <v>16672832.55</v>
      </c>
      <c r="C11" s="175">
        <v>6210797.09</v>
      </c>
      <c r="D11" s="175"/>
      <c r="E11" s="175">
        <v>152550.36</v>
      </c>
      <c r="F11" s="175"/>
      <c r="G11" s="175"/>
      <c r="H11" s="179"/>
      <c r="I11" s="180"/>
      <c r="J11" s="179"/>
      <c r="K11" s="181">
        <f t="shared" si="0"/>
        <v>23036180</v>
      </c>
      <c r="L11" s="182"/>
      <c r="N11" s="182"/>
    </row>
    <row r="12" spans="1:14" ht="12">
      <c r="A12" s="174" t="s">
        <v>8</v>
      </c>
      <c r="B12" s="175">
        <v>53197447.11</v>
      </c>
      <c r="C12" s="175">
        <v>13658634.52</v>
      </c>
      <c r="D12" s="175"/>
      <c r="E12" s="175">
        <v>239997.01</v>
      </c>
      <c r="F12" s="175"/>
      <c r="G12" s="175">
        <v>104826.36</v>
      </c>
      <c r="H12" s="179"/>
      <c r="I12" s="180"/>
      <c r="J12" s="179"/>
      <c r="K12" s="181">
        <f t="shared" si="0"/>
        <v>67200905</v>
      </c>
      <c r="L12" s="182"/>
      <c r="N12" s="182"/>
    </row>
    <row r="13" spans="1:14" ht="12">
      <c r="A13" s="174" t="s">
        <v>10</v>
      </c>
      <c r="B13" s="175">
        <v>78602456.52</v>
      </c>
      <c r="C13" s="175">
        <v>24934371.16</v>
      </c>
      <c r="D13" s="175"/>
      <c r="E13" s="175">
        <v>514290.32</v>
      </c>
      <c r="F13" s="175"/>
      <c r="G13" s="175"/>
      <c r="H13" s="179"/>
      <c r="I13" s="180"/>
      <c r="J13" s="179"/>
      <c r="K13" s="181">
        <f t="shared" si="0"/>
        <v>104051117.99999999</v>
      </c>
      <c r="L13" s="182"/>
      <c r="N13" s="182"/>
    </row>
    <row r="14" spans="1:14" ht="12">
      <c r="A14" s="174" t="s">
        <v>11</v>
      </c>
      <c r="B14" s="175">
        <v>13419554.809999999</v>
      </c>
      <c r="C14" s="175">
        <v>4623872.08</v>
      </c>
      <c r="D14" s="175"/>
      <c r="E14" s="175">
        <v>50255.11</v>
      </c>
      <c r="F14" s="175"/>
      <c r="G14" s="175"/>
      <c r="H14" s="179"/>
      <c r="I14" s="180"/>
      <c r="J14" s="179"/>
      <c r="K14" s="181">
        <f t="shared" si="0"/>
        <v>18093682</v>
      </c>
      <c r="L14" s="182"/>
      <c r="N14" s="182"/>
    </row>
    <row r="15" spans="1:14" ht="12">
      <c r="A15" s="174" t="s">
        <v>12</v>
      </c>
      <c r="B15" s="175">
        <v>12627401.489999998</v>
      </c>
      <c r="C15" s="175">
        <v>1905382.19</v>
      </c>
      <c r="D15" s="175"/>
      <c r="E15" s="175">
        <v>32621.32</v>
      </c>
      <c r="F15" s="175"/>
      <c r="G15" s="175"/>
      <c r="H15" s="179"/>
      <c r="I15" s="180"/>
      <c r="J15" s="179"/>
      <c r="K15" s="181">
        <f t="shared" si="0"/>
        <v>14565404.999999998</v>
      </c>
      <c r="L15" s="182"/>
      <c r="N15" s="182"/>
    </row>
    <row r="16" spans="1:14" ht="12">
      <c r="A16" s="174" t="s">
        <v>13</v>
      </c>
      <c r="B16" s="175">
        <v>49587711.57</v>
      </c>
      <c r="C16" s="175">
        <v>16882819.11</v>
      </c>
      <c r="D16" s="175"/>
      <c r="E16" s="175">
        <v>121011.32</v>
      </c>
      <c r="F16" s="175"/>
      <c r="G16" s="175"/>
      <c r="H16" s="179"/>
      <c r="I16" s="180"/>
      <c r="J16" s="179"/>
      <c r="K16" s="181">
        <f t="shared" si="0"/>
        <v>66591542</v>
      </c>
      <c r="L16" s="182"/>
      <c r="N16" s="182"/>
    </row>
    <row r="17" spans="1:14" ht="12">
      <c r="A17" s="174" t="s">
        <v>14</v>
      </c>
      <c r="B17" s="175">
        <v>16562640.68</v>
      </c>
      <c r="C17" s="175">
        <v>4142873.32</v>
      </c>
      <c r="D17" s="175"/>
      <c r="E17" s="175"/>
      <c r="F17" s="175"/>
      <c r="G17" s="175"/>
      <c r="H17" s="179"/>
      <c r="I17" s="180"/>
      <c r="J17" s="179"/>
      <c r="K17" s="181">
        <f t="shared" si="0"/>
        <v>20705514</v>
      </c>
      <c r="L17" s="182"/>
      <c r="N17" s="182"/>
    </row>
    <row r="18" spans="1:14" ht="12">
      <c r="A18" s="174" t="s">
        <v>15</v>
      </c>
      <c r="B18" s="175">
        <v>28855932.02</v>
      </c>
      <c r="C18" s="175">
        <v>13153945.59</v>
      </c>
      <c r="D18" s="175">
        <v>393269.39</v>
      </c>
      <c r="E18" s="175"/>
      <c r="F18" s="175"/>
      <c r="G18" s="175"/>
      <c r="H18" s="179"/>
      <c r="I18" s="180"/>
      <c r="J18" s="179"/>
      <c r="K18" s="181">
        <f t="shared" si="0"/>
        <v>42403147</v>
      </c>
      <c r="L18" s="182"/>
      <c r="N18" s="182"/>
    </row>
    <row r="19" spans="1:14" ht="12">
      <c r="A19" s="174" t="s">
        <v>16</v>
      </c>
      <c r="B19" s="175">
        <v>43249394.42</v>
      </c>
      <c r="C19" s="175">
        <v>13399714</v>
      </c>
      <c r="D19" s="175"/>
      <c r="E19" s="175">
        <v>112889.58</v>
      </c>
      <c r="F19" s="175"/>
      <c r="G19" s="175"/>
      <c r="H19" s="179"/>
      <c r="I19" s="180"/>
      <c r="J19" s="179"/>
      <c r="K19" s="181">
        <f t="shared" si="0"/>
        <v>56761998</v>
      </c>
      <c r="L19" s="182"/>
      <c r="N19" s="182"/>
    </row>
    <row r="20" spans="1:14" ht="12">
      <c r="A20" s="174" t="s">
        <v>17</v>
      </c>
      <c r="B20" s="175">
        <v>21954164.5</v>
      </c>
      <c r="C20" s="175">
        <v>9703330.5</v>
      </c>
      <c r="D20" s="175"/>
      <c r="E20" s="175"/>
      <c r="F20" s="175"/>
      <c r="G20" s="175"/>
      <c r="H20" s="179"/>
      <c r="I20" s="180"/>
      <c r="J20" s="179"/>
      <c r="K20" s="181">
        <f t="shared" si="0"/>
        <v>31657495</v>
      </c>
      <c r="L20" s="182"/>
      <c r="N20" s="182"/>
    </row>
    <row r="21" spans="1:14" ht="12">
      <c r="A21" s="174" t="s">
        <v>18</v>
      </c>
      <c r="B21" s="175">
        <v>13880259.4</v>
      </c>
      <c r="C21" s="175">
        <v>4738528.6</v>
      </c>
      <c r="D21" s="175"/>
      <c r="E21" s="175"/>
      <c r="F21" s="175"/>
      <c r="G21" s="175"/>
      <c r="H21" s="179"/>
      <c r="I21" s="180"/>
      <c r="J21" s="179"/>
      <c r="K21" s="181">
        <f t="shared" si="0"/>
        <v>18618788</v>
      </c>
      <c r="L21" s="182"/>
      <c r="N21" s="182"/>
    </row>
    <row r="22" spans="1:14" ht="12">
      <c r="A22" s="174" t="s">
        <v>19</v>
      </c>
      <c r="B22" s="175">
        <v>13405508.3</v>
      </c>
      <c r="C22" s="175">
        <v>3446253.7</v>
      </c>
      <c r="D22" s="175"/>
      <c r="E22" s="175"/>
      <c r="F22" s="175"/>
      <c r="G22" s="175"/>
      <c r="H22" s="179"/>
      <c r="I22" s="180"/>
      <c r="J22" s="179"/>
      <c r="K22" s="181">
        <f t="shared" si="0"/>
        <v>16851762</v>
      </c>
      <c r="L22" s="182"/>
      <c r="N22" s="182"/>
    </row>
    <row r="23" spans="1:14" ht="12">
      <c r="A23" s="174" t="s">
        <v>20</v>
      </c>
      <c r="B23" s="175">
        <v>27775625.58</v>
      </c>
      <c r="C23" s="175">
        <v>10663844.06</v>
      </c>
      <c r="D23" s="175"/>
      <c r="E23" s="175">
        <v>180541.36</v>
      </c>
      <c r="F23" s="175"/>
      <c r="G23" s="175"/>
      <c r="H23" s="179"/>
      <c r="I23" s="180"/>
      <c r="J23" s="179"/>
      <c r="K23" s="181">
        <f t="shared" si="0"/>
        <v>38620011</v>
      </c>
      <c r="L23" s="182"/>
      <c r="N23" s="182"/>
    </row>
    <row r="24" spans="1:14" ht="12">
      <c r="A24" s="174" t="s">
        <v>21</v>
      </c>
      <c r="B24" s="175">
        <v>43981865.36</v>
      </c>
      <c r="C24" s="175">
        <v>16577248.78</v>
      </c>
      <c r="D24" s="175"/>
      <c r="E24" s="175">
        <v>135369.86</v>
      </c>
      <c r="F24" s="175"/>
      <c r="G24" s="175"/>
      <c r="H24" s="179"/>
      <c r="I24" s="180"/>
      <c r="J24" s="179"/>
      <c r="K24" s="181">
        <f t="shared" si="0"/>
        <v>60694484</v>
      </c>
      <c r="L24" s="182"/>
      <c r="N24" s="182"/>
    </row>
    <row r="25" spans="1:14" ht="12">
      <c r="A25" s="174" t="s">
        <v>22</v>
      </c>
      <c r="B25" s="175">
        <v>10549025.93</v>
      </c>
      <c r="C25" s="175">
        <v>4511167.8</v>
      </c>
      <c r="D25" s="175"/>
      <c r="E25" s="175">
        <v>41237.27</v>
      </c>
      <c r="F25" s="175"/>
      <c r="G25" s="175"/>
      <c r="H25" s="179"/>
      <c r="I25" s="180"/>
      <c r="J25" s="179"/>
      <c r="K25" s="181">
        <f t="shared" si="0"/>
        <v>15101431</v>
      </c>
      <c r="L25" s="182"/>
      <c r="N25" s="182"/>
    </row>
    <row r="26" spans="1:14" ht="12">
      <c r="A26" s="174" t="s">
        <v>23</v>
      </c>
      <c r="B26" s="175">
        <v>16416431.46</v>
      </c>
      <c r="C26" s="175">
        <v>6975839.28</v>
      </c>
      <c r="D26" s="175">
        <v>24439.019999999997</v>
      </c>
      <c r="E26" s="175">
        <v>503242.24</v>
      </c>
      <c r="F26" s="175"/>
      <c r="G26" s="175"/>
      <c r="H26" s="179"/>
      <c r="I26" s="180"/>
      <c r="J26" s="179">
        <v>9836</v>
      </c>
      <c r="K26" s="181">
        <f t="shared" si="0"/>
        <v>23929788</v>
      </c>
      <c r="L26" s="182"/>
      <c r="N26" s="182"/>
    </row>
    <row r="27" spans="1:14" ht="12">
      <c r="A27" s="174" t="s">
        <v>24</v>
      </c>
      <c r="B27" s="175">
        <v>11304346.780000001</v>
      </c>
      <c r="C27" s="175">
        <v>4275626.22</v>
      </c>
      <c r="D27" s="175"/>
      <c r="E27" s="175"/>
      <c r="F27" s="175"/>
      <c r="G27" s="175"/>
      <c r="H27" s="179"/>
      <c r="I27" s="180"/>
      <c r="J27" s="177"/>
      <c r="K27" s="181">
        <f t="shared" si="0"/>
        <v>15579973</v>
      </c>
      <c r="L27" s="182"/>
      <c r="N27" s="182"/>
    </row>
    <row r="28" spans="1:11" ht="12.75" thickBot="1">
      <c r="A28" s="226"/>
      <c r="B28" s="227"/>
      <c r="C28" s="227"/>
      <c r="D28" s="227"/>
      <c r="E28" s="227"/>
      <c r="F28" s="227"/>
      <c r="G28" s="227"/>
      <c r="H28" s="228"/>
      <c r="I28" s="183"/>
      <c r="J28" s="228"/>
      <c r="K28" s="222"/>
    </row>
    <row r="29" spans="1:11" ht="12.75" thickBot="1">
      <c r="A29" s="220" t="s">
        <v>25</v>
      </c>
      <c r="B29" s="222">
        <f aca="true" t="shared" si="1" ref="B29:K29">SUM(B10:B28)</f>
        <v>493622566.15</v>
      </c>
      <c r="C29" s="222">
        <f t="shared" si="1"/>
        <v>180027491.76</v>
      </c>
      <c r="D29" s="222">
        <f t="shared" si="1"/>
        <v>417708.41000000003</v>
      </c>
      <c r="E29" s="222">
        <f t="shared" si="1"/>
        <v>2336060.3200000003</v>
      </c>
      <c r="F29" s="222">
        <f t="shared" si="1"/>
        <v>0</v>
      </c>
      <c r="G29" s="222">
        <f t="shared" si="1"/>
        <v>104826.36</v>
      </c>
      <c r="H29" s="222">
        <f t="shared" si="1"/>
        <v>0</v>
      </c>
      <c r="I29" s="222">
        <f t="shared" si="1"/>
        <v>0</v>
      </c>
      <c r="J29" s="221">
        <f t="shared" si="1"/>
        <v>9836</v>
      </c>
      <c r="K29" s="222">
        <f t="shared" si="1"/>
        <v>676518489</v>
      </c>
    </row>
    <row r="30" ht="11.25" customHeight="1">
      <c r="A30" s="261" t="s">
        <v>40</v>
      </c>
    </row>
    <row r="31" spans="2:11" ht="12">
      <c r="B31" s="184"/>
      <c r="C31" s="184"/>
      <c r="D31" s="184"/>
      <c r="E31" s="184"/>
      <c r="F31" s="184"/>
      <c r="G31" s="184"/>
      <c r="H31" s="184"/>
      <c r="I31" s="184"/>
      <c r="J31" s="184"/>
      <c r="K31" s="182"/>
    </row>
    <row r="32" ht="12">
      <c r="A32" s="152" t="s">
        <v>26</v>
      </c>
    </row>
    <row r="33" spans="1:12" ht="12">
      <c r="A33" s="185" t="s">
        <v>46</v>
      </c>
      <c r="L33" s="182"/>
    </row>
    <row r="34" ht="12">
      <c r="A34" s="186" t="s">
        <v>28</v>
      </c>
    </row>
    <row r="35" ht="12">
      <c r="A35" s="185" t="s">
        <v>57</v>
      </c>
    </row>
    <row r="36" ht="12">
      <c r="A36" s="185"/>
    </row>
    <row r="37" ht="12">
      <c r="A37" s="185"/>
    </row>
    <row r="38" ht="12">
      <c r="A38" s="185"/>
    </row>
    <row r="39" ht="12">
      <c r="A39" s="185"/>
    </row>
  </sheetData>
  <sheetProtection/>
  <printOptions/>
  <pageMargins left="0.42" right="0.19" top="1" bottom="1" header="0.511811024" footer="0.51181102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zoomScalePageLayoutView="0" workbookViewId="0" topLeftCell="A7">
      <selection activeCell="A32" sqref="A32:IV35"/>
    </sheetView>
  </sheetViews>
  <sheetFormatPr defaultColWidth="11.421875" defaultRowHeight="12.75"/>
  <cols>
    <col min="1" max="1" width="18.140625" style="79" customWidth="1"/>
    <col min="2" max="2" width="16.00390625" style="79" customWidth="1"/>
    <col min="3" max="3" width="19.57421875" style="79" customWidth="1"/>
    <col min="4" max="4" width="17.140625" style="79" customWidth="1"/>
    <col min="5" max="5" width="16.8515625" style="79" customWidth="1"/>
    <col min="6" max="6" width="14.7109375" style="79" customWidth="1"/>
    <col min="7" max="7" width="16.57421875" style="79" customWidth="1"/>
    <col min="8" max="8" width="14.7109375" style="79" customWidth="1"/>
    <col min="9" max="10" width="19.421875" style="79" customWidth="1"/>
    <col min="11" max="11" width="16.140625" style="79" customWidth="1"/>
    <col min="12" max="12" width="11.421875" style="79" customWidth="1"/>
    <col min="13" max="13" width="20.00390625" style="79" customWidth="1"/>
    <col min="14" max="16384" width="11.421875" style="79" customWidth="1"/>
  </cols>
  <sheetData>
    <row r="1" spans="1:11" ht="18" customHeight="1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18" customHeight="1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11.25">
      <c r="A3" s="80"/>
      <c r="B3" s="81"/>
      <c r="C3" s="81"/>
      <c r="D3" s="81"/>
      <c r="E3" s="81"/>
      <c r="F3" s="81"/>
      <c r="G3" s="81"/>
      <c r="H3" s="81"/>
      <c r="I3" s="81"/>
      <c r="J3" s="81"/>
      <c r="K3" s="78"/>
    </row>
    <row r="4" spans="1:11" ht="12" thickBot="1">
      <c r="A4" s="82"/>
      <c r="B4" s="83"/>
      <c r="C4" s="83"/>
      <c r="D4" s="83"/>
      <c r="E4" s="83"/>
      <c r="F4" s="83"/>
      <c r="G4" s="83"/>
      <c r="H4" s="83"/>
      <c r="I4" s="83"/>
      <c r="J4" s="83"/>
      <c r="K4" s="78"/>
    </row>
    <row r="5" spans="1:11" s="88" customFormat="1" ht="11.25">
      <c r="A5" s="84"/>
      <c r="B5" s="85" t="s">
        <v>55</v>
      </c>
      <c r="C5" s="86"/>
      <c r="D5" s="86"/>
      <c r="E5" s="86"/>
      <c r="F5" s="86"/>
      <c r="G5" s="86"/>
      <c r="H5" s="86"/>
      <c r="I5" s="86"/>
      <c r="J5" s="86"/>
      <c r="K5" s="87"/>
    </row>
    <row r="6" spans="1:11" s="88" customFormat="1" ht="11.25">
      <c r="A6" s="89" t="s">
        <v>32</v>
      </c>
      <c r="B6" s="90" t="s">
        <v>1</v>
      </c>
      <c r="C6" s="91" t="s">
        <v>2</v>
      </c>
      <c r="D6" s="93" t="s">
        <v>29</v>
      </c>
      <c r="E6" s="92" t="s">
        <v>2</v>
      </c>
      <c r="F6" s="93" t="s">
        <v>2</v>
      </c>
      <c r="G6" s="93" t="s">
        <v>52</v>
      </c>
      <c r="H6" s="93" t="s">
        <v>33</v>
      </c>
      <c r="I6" s="90" t="s">
        <v>33</v>
      </c>
      <c r="J6" s="90" t="s">
        <v>33</v>
      </c>
      <c r="K6" s="95" t="s">
        <v>39</v>
      </c>
    </row>
    <row r="7" spans="1:11" s="88" customFormat="1" ht="11.25">
      <c r="A7" s="96"/>
      <c r="B7" s="97" t="s">
        <v>4</v>
      </c>
      <c r="C7" s="98" t="s">
        <v>5</v>
      </c>
      <c r="D7" s="99" t="s">
        <v>30</v>
      </c>
      <c r="E7" s="99" t="s">
        <v>34</v>
      </c>
      <c r="F7" s="99" t="s">
        <v>34</v>
      </c>
      <c r="G7" s="99" t="s">
        <v>51</v>
      </c>
      <c r="H7" s="97" t="s">
        <v>37</v>
      </c>
      <c r="I7" s="97" t="s">
        <v>36</v>
      </c>
      <c r="J7" s="97" t="s">
        <v>41</v>
      </c>
      <c r="K7" s="101"/>
    </row>
    <row r="8" spans="1:11" s="88" customFormat="1" ht="11.25">
      <c r="A8" s="102"/>
      <c r="B8" s="103"/>
      <c r="C8" s="104"/>
      <c r="D8" s="105" t="s">
        <v>31</v>
      </c>
      <c r="E8" s="105" t="s">
        <v>35</v>
      </c>
      <c r="F8" s="105"/>
      <c r="G8" s="105" t="s">
        <v>53</v>
      </c>
      <c r="H8" s="106" t="s">
        <v>38</v>
      </c>
      <c r="I8" s="106" t="s">
        <v>6</v>
      </c>
      <c r="J8" s="106" t="s">
        <v>42</v>
      </c>
      <c r="K8" s="108"/>
    </row>
    <row r="9" spans="1:11" ht="11.25">
      <c r="A9" s="109"/>
      <c r="B9" s="110"/>
      <c r="C9" s="111"/>
      <c r="D9" s="111"/>
      <c r="E9" s="111"/>
      <c r="F9" s="111"/>
      <c r="G9" s="111"/>
      <c r="H9" s="112"/>
      <c r="I9" s="111"/>
      <c r="J9" s="112"/>
      <c r="K9" s="113"/>
    </row>
    <row r="10" spans="1:14" ht="12">
      <c r="A10" s="114" t="s">
        <v>7</v>
      </c>
      <c r="B10" s="115"/>
      <c r="C10" s="115"/>
      <c r="D10" s="115"/>
      <c r="E10" s="115"/>
      <c r="F10" s="115"/>
      <c r="G10" s="115"/>
      <c r="H10" s="116"/>
      <c r="I10" s="117"/>
      <c r="J10" s="243"/>
      <c r="K10" s="118">
        <f aca="true" t="shared" si="0" ref="K10:K27">+B10+C10+D10+E10+F10+G10+I10+H10+J10</f>
        <v>0</v>
      </c>
      <c r="L10" s="119"/>
      <c r="N10" s="119"/>
    </row>
    <row r="11" spans="1:14" ht="12">
      <c r="A11" s="114" t="s">
        <v>9</v>
      </c>
      <c r="B11" s="115"/>
      <c r="C11" s="115"/>
      <c r="D11" s="115"/>
      <c r="E11" s="115"/>
      <c r="F11" s="115"/>
      <c r="G11" s="115"/>
      <c r="H11" s="116"/>
      <c r="I11" s="117"/>
      <c r="J11" s="244"/>
      <c r="K11" s="118">
        <f t="shared" si="0"/>
        <v>0</v>
      </c>
      <c r="L11" s="119"/>
      <c r="N11" s="119"/>
    </row>
    <row r="12" spans="1:14" ht="12">
      <c r="A12" s="114" t="s">
        <v>8</v>
      </c>
      <c r="B12" s="115"/>
      <c r="C12" s="115"/>
      <c r="D12" s="115"/>
      <c r="E12" s="115"/>
      <c r="F12" s="115"/>
      <c r="G12" s="115"/>
      <c r="H12" s="116"/>
      <c r="I12" s="117"/>
      <c r="J12" s="244"/>
      <c r="K12" s="118">
        <f t="shared" si="0"/>
        <v>0</v>
      </c>
      <c r="L12" s="119"/>
      <c r="N12" s="119"/>
    </row>
    <row r="13" spans="1:14" ht="12">
      <c r="A13" s="114" t="s">
        <v>10</v>
      </c>
      <c r="B13" s="115"/>
      <c r="C13" s="115"/>
      <c r="D13" s="115"/>
      <c r="E13" s="115"/>
      <c r="F13" s="115"/>
      <c r="G13" s="115"/>
      <c r="H13" s="116"/>
      <c r="I13" s="117"/>
      <c r="J13" s="244"/>
      <c r="K13" s="118">
        <f t="shared" si="0"/>
        <v>0</v>
      </c>
      <c r="L13" s="119"/>
      <c r="N13" s="119"/>
    </row>
    <row r="14" spans="1:14" ht="12">
      <c r="A14" s="114" t="s">
        <v>11</v>
      </c>
      <c r="B14" s="115"/>
      <c r="C14" s="115"/>
      <c r="D14" s="115"/>
      <c r="E14" s="115"/>
      <c r="F14" s="115"/>
      <c r="G14" s="115"/>
      <c r="H14" s="116"/>
      <c r="I14" s="117"/>
      <c r="J14" s="244"/>
      <c r="K14" s="118">
        <f t="shared" si="0"/>
        <v>0</v>
      </c>
      <c r="L14" s="119"/>
      <c r="N14" s="119"/>
    </row>
    <row r="15" spans="1:14" ht="12">
      <c r="A15" s="114" t="s">
        <v>12</v>
      </c>
      <c r="B15" s="115"/>
      <c r="C15" s="115"/>
      <c r="D15" s="115"/>
      <c r="E15" s="115"/>
      <c r="F15" s="115"/>
      <c r="G15" s="115"/>
      <c r="H15" s="116"/>
      <c r="I15" s="117"/>
      <c r="J15" s="244"/>
      <c r="K15" s="118">
        <f t="shared" si="0"/>
        <v>0</v>
      </c>
      <c r="L15" s="119"/>
      <c r="N15" s="119"/>
    </row>
    <row r="16" spans="1:14" ht="12">
      <c r="A16" s="114" t="s">
        <v>13</v>
      </c>
      <c r="B16" s="115"/>
      <c r="C16" s="115"/>
      <c r="D16" s="115"/>
      <c r="E16" s="115"/>
      <c r="F16" s="115"/>
      <c r="G16" s="115"/>
      <c r="H16" s="116"/>
      <c r="I16" s="117"/>
      <c r="J16" s="244"/>
      <c r="K16" s="118">
        <f t="shared" si="0"/>
        <v>0</v>
      </c>
      <c r="L16" s="119"/>
      <c r="N16" s="119"/>
    </row>
    <row r="17" spans="1:14" ht="12">
      <c r="A17" s="114" t="s">
        <v>14</v>
      </c>
      <c r="B17" s="115"/>
      <c r="C17" s="115"/>
      <c r="D17" s="115"/>
      <c r="E17" s="115"/>
      <c r="F17" s="115"/>
      <c r="G17" s="115"/>
      <c r="H17" s="116"/>
      <c r="I17" s="117"/>
      <c r="J17" s="244"/>
      <c r="K17" s="118">
        <f t="shared" si="0"/>
        <v>0</v>
      </c>
      <c r="L17" s="119"/>
      <c r="N17" s="119"/>
    </row>
    <row r="18" spans="1:14" ht="12">
      <c r="A18" s="114" t="s">
        <v>15</v>
      </c>
      <c r="B18" s="115"/>
      <c r="C18" s="115"/>
      <c r="D18" s="115"/>
      <c r="E18" s="115"/>
      <c r="F18" s="115"/>
      <c r="G18" s="115"/>
      <c r="H18" s="116"/>
      <c r="I18" s="117"/>
      <c r="J18" s="244"/>
      <c r="K18" s="118">
        <f t="shared" si="0"/>
        <v>0</v>
      </c>
      <c r="L18" s="119"/>
      <c r="N18" s="119"/>
    </row>
    <row r="19" spans="1:14" ht="12">
      <c r="A19" s="114" t="s">
        <v>16</v>
      </c>
      <c r="B19" s="115"/>
      <c r="C19" s="115"/>
      <c r="D19" s="115"/>
      <c r="E19" s="115"/>
      <c r="F19" s="115"/>
      <c r="G19" s="115"/>
      <c r="H19" s="116"/>
      <c r="I19" s="117"/>
      <c r="J19" s="244"/>
      <c r="K19" s="118">
        <f t="shared" si="0"/>
        <v>0</v>
      </c>
      <c r="L19" s="119"/>
      <c r="N19" s="119"/>
    </row>
    <row r="20" spans="1:14" ht="12">
      <c r="A20" s="114" t="s">
        <v>17</v>
      </c>
      <c r="B20" s="115"/>
      <c r="C20" s="115"/>
      <c r="D20" s="115"/>
      <c r="E20" s="115"/>
      <c r="F20" s="115"/>
      <c r="G20" s="115"/>
      <c r="H20" s="116"/>
      <c r="I20" s="117"/>
      <c r="J20" s="244"/>
      <c r="K20" s="118">
        <f t="shared" si="0"/>
        <v>0</v>
      </c>
      <c r="L20" s="119"/>
      <c r="N20" s="119"/>
    </row>
    <row r="21" spans="1:14" ht="12">
      <c r="A21" s="114" t="s">
        <v>18</v>
      </c>
      <c r="B21" s="115"/>
      <c r="C21" s="115"/>
      <c r="D21" s="115"/>
      <c r="E21" s="115"/>
      <c r="F21" s="115"/>
      <c r="G21" s="115"/>
      <c r="H21" s="116"/>
      <c r="I21" s="117"/>
      <c r="J21" s="244"/>
      <c r="K21" s="118">
        <f t="shared" si="0"/>
        <v>0</v>
      </c>
      <c r="L21" s="119"/>
      <c r="N21" s="119"/>
    </row>
    <row r="22" spans="1:14" ht="12">
      <c r="A22" s="114" t="s">
        <v>19</v>
      </c>
      <c r="B22" s="115"/>
      <c r="C22" s="115"/>
      <c r="D22" s="115"/>
      <c r="E22" s="115"/>
      <c r="F22" s="115"/>
      <c r="G22" s="115"/>
      <c r="H22" s="116"/>
      <c r="I22" s="117"/>
      <c r="J22" s="244"/>
      <c r="K22" s="118">
        <f t="shared" si="0"/>
        <v>0</v>
      </c>
      <c r="L22" s="119"/>
      <c r="N22" s="119"/>
    </row>
    <row r="23" spans="1:14" ht="12">
      <c r="A23" s="114" t="s">
        <v>20</v>
      </c>
      <c r="B23" s="115"/>
      <c r="C23" s="115"/>
      <c r="D23" s="115"/>
      <c r="E23" s="115"/>
      <c r="F23" s="115"/>
      <c r="G23" s="115"/>
      <c r="H23" s="116"/>
      <c r="I23" s="117"/>
      <c r="J23" s="244"/>
      <c r="K23" s="118">
        <f t="shared" si="0"/>
        <v>0</v>
      </c>
      <c r="L23" s="119"/>
      <c r="N23" s="119"/>
    </row>
    <row r="24" spans="1:14" ht="12">
      <c r="A24" s="114" t="s">
        <v>21</v>
      </c>
      <c r="B24" s="115"/>
      <c r="C24" s="115"/>
      <c r="D24" s="115"/>
      <c r="E24" s="115"/>
      <c r="F24" s="115"/>
      <c r="G24" s="115"/>
      <c r="H24" s="116"/>
      <c r="I24" s="117"/>
      <c r="J24" s="244"/>
      <c r="K24" s="118">
        <f t="shared" si="0"/>
        <v>0</v>
      </c>
      <c r="L24" s="119"/>
      <c r="N24" s="119"/>
    </row>
    <row r="25" spans="1:14" ht="12">
      <c r="A25" s="114" t="s">
        <v>22</v>
      </c>
      <c r="B25" s="115"/>
      <c r="C25" s="115"/>
      <c r="D25" s="115"/>
      <c r="E25" s="115"/>
      <c r="F25" s="115"/>
      <c r="G25" s="115"/>
      <c r="H25" s="116"/>
      <c r="I25" s="117"/>
      <c r="J25" s="244"/>
      <c r="K25" s="118">
        <f t="shared" si="0"/>
        <v>0</v>
      </c>
      <c r="L25" s="119"/>
      <c r="N25" s="119"/>
    </row>
    <row r="26" spans="1:14" ht="12">
      <c r="A26" s="114" t="s">
        <v>23</v>
      </c>
      <c r="B26" s="115"/>
      <c r="C26" s="115"/>
      <c r="D26" s="115"/>
      <c r="E26" s="115"/>
      <c r="F26" s="115"/>
      <c r="G26" s="115"/>
      <c r="H26" s="116"/>
      <c r="I26" s="117"/>
      <c r="J26" s="244"/>
      <c r="K26" s="118">
        <f t="shared" si="0"/>
        <v>0</v>
      </c>
      <c r="L26" s="119"/>
      <c r="N26" s="119"/>
    </row>
    <row r="27" spans="1:14" ht="12">
      <c r="A27" s="114" t="s">
        <v>24</v>
      </c>
      <c r="B27" s="115"/>
      <c r="C27" s="115"/>
      <c r="D27" s="115"/>
      <c r="E27" s="115"/>
      <c r="F27" s="115"/>
      <c r="G27" s="115"/>
      <c r="H27" s="116"/>
      <c r="I27" s="117"/>
      <c r="J27" s="245"/>
      <c r="K27" s="118">
        <f t="shared" si="0"/>
        <v>0</v>
      </c>
      <c r="L27" s="119"/>
      <c r="N27" s="119"/>
    </row>
    <row r="28" spans="1:11" ht="12" thickBot="1">
      <c r="A28" s="120"/>
      <c r="B28" s="121"/>
      <c r="C28" s="121"/>
      <c r="D28" s="121"/>
      <c r="E28" s="121"/>
      <c r="F28" s="121"/>
      <c r="G28" s="121"/>
      <c r="H28" s="122"/>
      <c r="I28" s="123"/>
      <c r="J28" s="122"/>
      <c r="K28" s="124"/>
    </row>
    <row r="29" spans="1:11" ht="12" thickBot="1">
      <c r="A29" s="125" t="s">
        <v>25</v>
      </c>
      <c r="B29" s="124">
        <f aca="true" t="shared" si="1" ref="B29:K29">SUM(B10:B28)</f>
        <v>0</v>
      </c>
      <c r="C29" s="124">
        <f t="shared" si="1"/>
        <v>0</v>
      </c>
      <c r="D29" s="124">
        <f t="shared" si="1"/>
        <v>0</v>
      </c>
      <c r="E29" s="124">
        <f t="shared" si="1"/>
        <v>0</v>
      </c>
      <c r="F29" s="124">
        <f t="shared" si="1"/>
        <v>0</v>
      </c>
      <c r="G29" s="124">
        <f t="shared" si="1"/>
        <v>0</v>
      </c>
      <c r="H29" s="124">
        <f t="shared" si="1"/>
        <v>0</v>
      </c>
      <c r="I29" s="124">
        <f t="shared" si="1"/>
        <v>0</v>
      </c>
      <c r="J29" s="126">
        <f t="shared" si="1"/>
        <v>0</v>
      </c>
      <c r="K29" s="124">
        <f t="shared" si="1"/>
        <v>0</v>
      </c>
    </row>
    <row r="30" ht="11.25" customHeight="1">
      <c r="A30" s="58" t="s">
        <v>50</v>
      </c>
    </row>
    <row r="31" spans="2:11" ht="11.25">
      <c r="B31" s="127"/>
      <c r="C31" s="127"/>
      <c r="D31" s="127"/>
      <c r="E31" s="127"/>
      <c r="F31" s="127"/>
      <c r="G31" s="127"/>
      <c r="H31" s="127"/>
      <c r="I31" s="127"/>
      <c r="J31" s="127"/>
      <c r="K31" s="119"/>
    </row>
    <row r="32" ht="11.25">
      <c r="A32" s="88" t="s">
        <v>26</v>
      </c>
    </row>
    <row r="33" spans="1:12" ht="11.25">
      <c r="A33" s="128" t="s">
        <v>46</v>
      </c>
      <c r="L33" s="119"/>
    </row>
    <row r="34" ht="11.25">
      <c r="A34" s="129" t="s">
        <v>28</v>
      </c>
    </row>
    <row r="35" ht="11.25">
      <c r="A35" s="128" t="s">
        <v>57</v>
      </c>
    </row>
    <row r="36" ht="11.25">
      <c r="A36" s="128"/>
    </row>
    <row r="37" ht="11.25">
      <c r="A37" s="128"/>
    </row>
    <row r="38" ht="11.25">
      <c r="A38" s="128"/>
    </row>
    <row r="39" ht="11.25">
      <c r="A39" s="12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65"/>
  <sheetViews>
    <sheetView showGridLines="0" zoomScale="75" zoomScaleNormal="75" zoomScalePageLayoutView="0" workbookViewId="0" topLeftCell="C1">
      <selection activeCell="J27" sqref="J27"/>
    </sheetView>
  </sheetViews>
  <sheetFormatPr defaultColWidth="11.421875" defaultRowHeight="11.25" customHeight="1"/>
  <cols>
    <col min="1" max="1" width="19.7109375" style="6" customWidth="1"/>
    <col min="2" max="2" width="14.7109375" style="6" customWidth="1"/>
    <col min="3" max="3" width="16.28125" style="6" customWidth="1"/>
    <col min="4" max="4" width="18.28125" style="6" customWidth="1"/>
    <col min="5" max="5" width="17.57421875" style="6" customWidth="1"/>
    <col min="6" max="6" width="16.57421875" style="6" customWidth="1"/>
    <col min="7" max="8" width="14.7109375" style="6" customWidth="1"/>
    <col min="9" max="9" width="19.421875" style="6" customWidth="1"/>
    <col min="10" max="10" width="19.00390625" style="6" customWidth="1"/>
    <col min="11" max="11" width="21.8515625" style="6" hidden="1" customWidth="1"/>
    <col min="12" max="12" width="15.28125" style="6" customWidth="1"/>
    <col min="13" max="13" width="14.8515625" style="6" customWidth="1"/>
    <col min="14" max="16384" width="11.421875" style="6" customWidth="1"/>
  </cols>
  <sheetData>
    <row r="1" spans="1:12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1.25">
      <c r="A5" s="29"/>
      <c r="B5" s="30" t="s">
        <v>80</v>
      </c>
      <c r="C5" s="31"/>
      <c r="D5" s="31"/>
      <c r="E5" s="31"/>
      <c r="F5" s="31"/>
      <c r="G5" s="31"/>
      <c r="H5" s="31"/>
      <c r="I5" s="31"/>
      <c r="J5" s="135"/>
      <c r="K5" s="31"/>
      <c r="L5" s="32"/>
    </row>
    <row r="6" spans="1:12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203" t="s">
        <v>52</v>
      </c>
      <c r="H6" s="37" t="s">
        <v>33</v>
      </c>
      <c r="I6" s="34" t="s">
        <v>33</v>
      </c>
      <c r="J6" s="136" t="s">
        <v>41</v>
      </c>
      <c r="K6" s="94" t="s">
        <v>49</v>
      </c>
      <c r="L6" s="132" t="s">
        <v>0</v>
      </c>
    </row>
    <row r="7" spans="1:12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2" t="s">
        <v>42</v>
      </c>
      <c r="K7" s="100" t="s">
        <v>47</v>
      </c>
      <c r="L7" s="133" t="s">
        <v>3</v>
      </c>
    </row>
    <row r="8" spans="1:12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107" t="s">
        <v>48</v>
      </c>
      <c r="L8" s="134"/>
    </row>
    <row r="9" spans="1:12" ht="12.75" customHeight="1">
      <c r="A9" s="13"/>
      <c r="B9" s="15"/>
      <c r="C9" s="16"/>
      <c r="D9" s="15"/>
      <c r="E9" s="15"/>
      <c r="F9" s="56"/>
      <c r="G9" s="14"/>
      <c r="H9" s="16"/>
      <c r="I9" s="14"/>
      <c r="J9" s="16"/>
      <c r="K9" s="16"/>
      <c r="L9" s="17"/>
    </row>
    <row r="10" spans="1:13" ht="12.75" customHeight="1">
      <c r="A10" s="12" t="s">
        <v>7</v>
      </c>
      <c r="B10" s="1">
        <v>39051921.82</v>
      </c>
      <c r="C10" s="51">
        <v>10932362.08</v>
      </c>
      <c r="D10" s="187"/>
      <c r="E10" s="188">
        <v>241337.1</v>
      </c>
      <c r="F10" s="55"/>
      <c r="G10" s="1"/>
      <c r="H10" s="3"/>
      <c r="I10" s="2"/>
      <c r="J10" s="3"/>
      <c r="K10" s="3"/>
      <c r="L10" s="19">
        <f>+B10+C10+D10+E10+F10+G10+I10+H10+J10+K10</f>
        <v>50225621</v>
      </c>
      <c r="M10" s="20"/>
    </row>
    <row r="11" spans="1:13" ht="12.75" customHeight="1">
      <c r="A11" s="12" t="s">
        <v>9</v>
      </c>
      <c r="B11" s="1">
        <v>14346041.57</v>
      </c>
      <c r="C11" s="51">
        <v>3733090.65</v>
      </c>
      <c r="D11" s="187"/>
      <c r="E11" s="188">
        <v>146063.78</v>
      </c>
      <c r="F11" s="55"/>
      <c r="G11" s="1"/>
      <c r="H11" s="3"/>
      <c r="I11" s="2"/>
      <c r="J11" s="3"/>
      <c r="K11" s="3"/>
      <c r="L11" s="19">
        <f>+B11+C11+D11+E11+F11+G11+I11+H11+J11+K11</f>
        <v>18225196</v>
      </c>
      <c r="M11" s="20"/>
    </row>
    <row r="12" spans="1:13" ht="12.75" customHeight="1">
      <c r="A12" s="12" t="s">
        <v>8</v>
      </c>
      <c r="B12" s="1">
        <v>55907699.660000004</v>
      </c>
      <c r="C12" s="51">
        <v>6913490.680000001</v>
      </c>
      <c r="D12" s="187"/>
      <c r="E12" s="188">
        <v>229792.11</v>
      </c>
      <c r="F12" s="55"/>
      <c r="G12" s="1">
        <v>104380.54999999999</v>
      </c>
      <c r="H12" s="3"/>
      <c r="I12" s="2"/>
      <c r="J12" s="3"/>
      <c r="K12" s="57"/>
      <c r="L12" s="19">
        <f>+B12+C12+D12+E12+F12+G12+I12+H12+J12+K12</f>
        <v>63155363</v>
      </c>
      <c r="M12" s="20"/>
    </row>
    <row r="13" spans="1:13" ht="12.75" customHeight="1">
      <c r="A13" s="12" t="s">
        <v>10</v>
      </c>
      <c r="B13" s="1">
        <v>60263380.79</v>
      </c>
      <c r="C13" s="1">
        <v>15644267.97</v>
      </c>
      <c r="D13" s="187"/>
      <c r="E13" s="188">
        <v>492422.24</v>
      </c>
      <c r="F13" s="55"/>
      <c r="G13" s="1"/>
      <c r="H13" s="3"/>
      <c r="I13" s="2"/>
      <c r="J13" s="3"/>
      <c r="K13" s="3"/>
      <c r="L13" s="19">
        <f aca="true" t="shared" si="0" ref="L13:L27">+B13+C13+D13+E13+F13+G13+I13+H13+J13+K13</f>
        <v>76400071</v>
      </c>
      <c r="M13" s="20"/>
    </row>
    <row r="14" spans="1:13" ht="12.75" customHeight="1">
      <c r="A14" s="12" t="s">
        <v>11</v>
      </c>
      <c r="B14" s="1">
        <v>11820587.94</v>
      </c>
      <c r="C14" s="1">
        <v>2029912.85</v>
      </c>
      <c r="D14" s="187"/>
      <c r="E14" s="188">
        <v>48118.21</v>
      </c>
      <c r="F14" s="55"/>
      <c r="G14" s="1"/>
      <c r="H14" s="3"/>
      <c r="I14" s="2"/>
      <c r="J14" s="3"/>
      <c r="K14" s="3"/>
      <c r="L14" s="19">
        <f t="shared" si="0"/>
        <v>13898619</v>
      </c>
      <c r="M14" s="20"/>
    </row>
    <row r="15" spans="1:13" ht="12.75" customHeight="1">
      <c r="A15" s="12" t="s">
        <v>12</v>
      </c>
      <c r="B15" s="1">
        <v>8637853.02</v>
      </c>
      <c r="C15" s="1">
        <v>922525.6900000001</v>
      </c>
      <c r="D15" s="187"/>
      <c r="E15" s="188">
        <v>31234.29</v>
      </c>
      <c r="F15" s="55"/>
      <c r="G15" s="1"/>
      <c r="H15" s="3"/>
      <c r="I15" s="2"/>
      <c r="J15" s="3"/>
      <c r="K15" s="3"/>
      <c r="L15" s="19">
        <f t="shared" si="0"/>
        <v>9591612.999999998</v>
      </c>
      <c r="M15" s="20"/>
    </row>
    <row r="16" spans="1:13" ht="12.75" customHeight="1">
      <c r="A16" s="12" t="s">
        <v>13</v>
      </c>
      <c r="B16" s="1">
        <v>43843596.67</v>
      </c>
      <c r="C16" s="1">
        <v>9117959.41</v>
      </c>
      <c r="D16" s="187"/>
      <c r="E16" s="188">
        <v>115865.92</v>
      </c>
      <c r="F16" s="55"/>
      <c r="G16" s="1"/>
      <c r="H16" s="3"/>
      <c r="I16" s="2"/>
      <c r="J16" s="3"/>
      <c r="K16" s="3"/>
      <c r="L16" s="19">
        <f t="shared" si="0"/>
        <v>53077422</v>
      </c>
      <c r="M16" s="20"/>
    </row>
    <row r="17" spans="1:13" ht="12.75" customHeight="1">
      <c r="A17" s="12" t="s">
        <v>14</v>
      </c>
      <c r="B17" s="1">
        <v>12130831.809999999</v>
      </c>
      <c r="C17" s="1">
        <v>2261704.19</v>
      </c>
      <c r="D17" s="187"/>
      <c r="E17" s="188"/>
      <c r="F17" s="55"/>
      <c r="G17" s="1"/>
      <c r="H17" s="3"/>
      <c r="I17" s="2"/>
      <c r="J17" s="3"/>
      <c r="K17" s="3"/>
      <c r="L17" s="19">
        <f t="shared" si="0"/>
        <v>14392535.999999998</v>
      </c>
      <c r="M17" s="20"/>
    </row>
    <row r="18" spans="1:13" ht="12.75" customHeight="1">
      <c r="A18" s="12" t="s">
        <v>15</v>
      </c>
      <c r="B18" s="1">
        <v>33896772.24</v>
      </c>
      <c r="C18" s="1">
        <v>6821102</v>
      </c>
      <c r="D18" s="187">
        <v>311720.76</v>
      </c>
      <c r="E18" s="188"/>
      <c r="F18" s="55"/>
      <c r="G18" s="1"/>
      <c r="H18" s="3"/>
      <c r="I18" s="2"/>
      <c r="J18" s="3"/>
      <c r="K18" s="3"/>
      <c r="L18" s="19">
        <f t="shared" si="0"/>
        <v>41029595</v>
      </c>
      <c r="M18" s="20"/>
    </row>
    <row r="19" spans="1:13" ht="12.75" customHeight="1">
      <c r="A19" s="12" t="s">
        <v>16</v>
      </c>
      <c r="B19" s="1">
        <v>42018065.97</v>
      </c>
      <c r="C19" s="1">
        <v>7474233.49</v>
      </c>
      <c r="D19" s="187"/>
      <c r="E19" s="188">
        <v>108089.54</v>
      </c>
      <c r="F19" s="55"/>
      <c r="G19" s="1"/>
      <c r="H19" s="3"/>
      <c r="I19" s="2"/>
      <c r="J19" s="3"/>
      <c r="K19" s="3"/>
      <c r="L19" s="19">
        <f t="shared" si="0"/>
        <v>49600389</v>
      </c>
      <c r="M19" s="20"/>
    </row>
    <row r="20" spans="1:13" ht="12.75" customHeight="1">
      <c r="A20" s="12" t="s">
        <v>17</v>
      </c>
      <c r="B20" s="1">
        <v>27242830.47</v>
      </c>
      <c r="C20" s="1">
        <v>4964402.53</v>
      </c>
      <c r="D20" s="187"/>
      <c r="E20" s="188"/>
      <c r="F20" s="55"/>
      <c r="G20" s="1"/>
      <c r="H20" s="3"/>
      <c r="I20" s="2"/>
      <c r="J20" s="3"/>
      <c r="K20" s="3"/>
      <c r="L20" s="19">
        <f t="shared" si="0"/>
        <v>32207233</v>
      </c>
      <c r="M20" s="20"/>
    </row>
    <row r="21" spans="1:13" ht="12.75" customHeight="1">
      <c r="A21" s="12" t="s">
        <v>18</v>
      </c>
      <c r="B21" s="1">
        <v>14834835.629999999</v>
      </c>
      <c r="C21" s="1">
        <v>2493110.37</v>
      </c>
      <c r="D21" s="187"/>
      <c r="E21" s="188"/>
      <c r="F21" s="55"/>
      <c r="G21" s="1"/>
      <c r="H21" s="3"/>
      <c r="I21" s="2"/>
      <c r="J21" s="3"/>
      <c r="K21" s="3"/>
      <c r="L21" s="19">
        <f t="shared" si="0"/>
        <v>17327946</v>
      </c>
      <c r="M21" s="20"/>
    </row>
    <row r="22" spans="1:13" ht="12.75" customHeight="1">
      <c r="A22" s="12" t="s">
        <v>19</v>
      </c>
      <c r="B22" s="1">
        <v>13035452.65</v>
      </c>
      <c r="C22" s="1">
        <v>1898260.3499999999</v>
      </c>
      <c r="D22" s="187"/>
      <c r="E22" s="188"/>
      <c r="F22" s="55"/>
      <c r="G22" s="1"/>
      <c r="H22" s="3"/>
      <c r="I22" s="2"/>
      <c r="J22" s="3"/>
      <c r="K22" s="3"/>
      <c r="L22" s="19">
        <f t="shared" si="0"/>
        <v>14933713</v>
      </c>
      <c r="M22" s="20"/>
    </row>
    <row r="23" spans="1:13" ht="12.75" customHeight="1">
      <c r="A23" s="12" t="s">
        <v>20</v>
      </c>
      <c r="B23" s="1">
        <v>26733442.38</v>
      </c>
      <c r="C23" s="1">
        <v>5948285.07</v>
      </c>
      <c r="D23" s="187"/>
      <c r="E23" s="188">
        <v>172864.55</v>
      </c>
      <c r="F23" s="55"/>
      <c r="G23" s="1"/>
      <c r="H23" s="3"/>
      <c r="I23" s="2"/>
      <c r="J23" s="3"/>
      <c r="K23" s="3"/>
      <c r="L23" s="19">
        <f t="shared" si="0"/>
        <v>32854592</v>
      </c>
      <c r="M23" s="20"/>
    </row>
    <row r="24" spans="1:13" ht="12.75" customHeight="1">
      <c r="A24" s="12" t="s">
        <v>21</v>
      </c>
      <c r="B24" s="1">
        <v>45048924.12</v>
      </c>
      <c r="C24" s="1">
        <v>9019401.99</v>
      </c>
      <c r="D24" s="187"/>
      <c r="E24" s="188">
        <v>129613.89</v>
      </c>
      <c r="F24" s="55"/>
      <c r="G24" s="1"/>
      <c r="H24" s="3"/>
      <c r="I24" s="2"/>
      <c r="J24" s="3"/>
      <c r="K24" s="3"/>
      <c r="L24" s="19">
        <f t="shared" si="0"/>
        <v>54197940</v>
      </c>
      <c r="M24" s="20"/>
    </row>
    <row r="25" spans="1:13" ht="12.75" customHeight="1">
      <c r="A25" s="12" t="s">
        <v>22</v>
      </c>
      <c r="B25" s="1">
        <v>1986000.46</v>
      </c>
      <c r="C25" s="1">
        <v>2060063.83</v>
      </c>
      <c r="D25" s="187"/>
      <c r="E25" s="188">
        <v>39483.71</v>
      </c>
      <c r="F25" s="55"/>
      <c r="G25" s="1"/>
      <c r="H25" s="3"/>
      <c r="I25" s="2">
        <v>6012799</v>
      </c>
      <c r="J25" s="3"/>
      <c r="K25" s="3"/>
      <c r="L25" s="19">
        <f t="shared" si="0"/>
        <v>10098347</v>
      </c>
      <c r="M25" s="20"/>
    </row>
    <row r="26" spans="1:13" ht="12.75" customHeight="1">
      <c r="A26" s="12" t="s">
        <v>23</v>
      </c>
      <c r="B26" s="1">
        <v>13873041.059999999</v>
      </c>
      <c r="C26" s="1">
        <v>3849320.48</v>
      </c>
      <c r="D26" s="187">
        <v>19318.66</v>
      </c>
      <c r="E26" s="188">
        <v>481843.8</v>
      </c>
      <c r="F26" s="55"/>
      <c r="G26" s="1"/>
      <c r="H26" s="3"/>
      <c r="I26" s="2"/>
      <c r="J26" s="3"/>
      <c r="K26" s="3"/>
      <c r="L26" s="19">
        <f t="shared" si="0"/>
        <v>18223524</v>
      </c>
      <c r="M26" s="20"/>
    </row>
    <row r="27" spans="1:13" ht="12.75" customHeight="1">
      <c r="A27" s="12" t="s">
        <v>24</v>
      </c>
      <c r="B27" s="1">
        <v>10984376.64</v>
      </c>
      <c r="C27" s="1">
        <v>2091810.36</v>
      </c>
      <c r="D27" s="187"/>
      <c r="E27" s="188"/>
      <c r="F27" s="55"/>
      <c r="G27" s="1"/>
      <c r="H27" s="3"/>
      <c r="I27" s="2"/>
      <c r="J27" s="3">
        <v>9836</v>
      </c>
      <c r="K27" s="3"/>
      <c r="L27" s="19">
        <f t="shared" si="0"/>
        <v>13086023</v>
      </c>
      <c r="M27" s="20"/>
    </row>
    <row r="28" spans="1:12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1"/>
      <c r="L28" s="23"/>
    </row>
    <row r="29" spans="1:13" ht="12" thickBot="1">
      <c r="A29" s="24" t="s">
        <v>25</v>
      </c>
      <c r="B29" s="25">
        <f aca="true" t="shared" si="1" ref="B29:L29">SUM(B10:B28)</f>
        <v>475655654.9</v>
      </c>
      <c r="C29" s="25">
        <f t="shared" si="1"/>
        <v>98175303.98999998</v>
      </c>
      <c r="D29" s="25">
        <f t="shared" si="1"/>
        <v>331039.42</v>
      </c>
      <c r="E29" s="25">
        <f t="shared" si="1"/>
        <v>2236729.1399999997</v>
      </c>
      <c r="F29" s="25">
        <f t="shared" si="1"/>
        <v>0</v>
      </c>
      <c r="G29" s="25">
        <f t="shared" si="1"/>
        <v>104380.54999999999</v>
      </c>
      <c r="H29" s="25">
        <f t="shared" si="1"/>
        <v>0</v>
      </c>
      <c r="I29" s="25">
        <f t="shared" si="1"/>
        <v>6012799</v>
      </c>
      <c r="J29" s="25">
        <f>SUM(J10:J27)</f>
        <v>9836</v>
      </c>
      <c r="K29" s="25"/>
      <c r="L29" s="25">
        <f t="shared" si="1"/>
        <v>582525743</v>
      </c>
      <c r="M29" s="20"/>
    </row>
    <row r="30" spans="1:12" ht="11.25" customHeight="1" thickBot="1">
      <c r="A30" s="137"/>
      <c r="B30" s="9"/>
      <c r="C30" s="9"/>
      <c r="D30" s="9"/>
      <c r="E30" s="9"/>
      <c r="F30" s="9"/>
      <c r="G30" s="9"/>
      <c r="H30" s="9"/>
      <c r="I30" s="9"/>
      <c r="J30" s="9"/>
      <c r="K30" s="9"/>
      <c r="L30" s="138"/>
    </row>
    <row r="31" spans="2:12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/>
    </row>
    <row r="32" spans="1:13" ht="11.25">
      <c r="A32" s="27" t="s">
        <v>26</v>
      </c>
      <c r="M32" s="246"/>
    </row>
    <row r="33" spans="1:13" ht="11.25">
      <c r="A33" s="10" t="s">
        <v>46</v>
      </c>
      <c r="L33" s="20"/>
      <c r="M33" s="246"/>
    </row>
    <row r="34" spans="1:13" ht="11.25">
      <c r="A34" s="28" t="s">
        <v>28</v>
      </c>
      <c r="M34" s="246"/>
    </row>
    <row r="35" spans="1:13" ht="11.25">
      <c r="A35" s="10" t="s">
        <v>57</v>
      </c>
      <c r="M35" s="246"/>
    </row>
    <row r="36" spans="1:13" ht="11.25">
      <c r="A36" s="10"/>
      <c r="M36" s="246"/>
    </row>
    <row r="37" spans="1:13" ht="11.25">
      <c r="A37" s="10"/>
      <c r="M37" s="246"/>
    </row>
    <row r="38" spans="1:13" ht="11.25">
      <c r="A38" s="10"/>
      <c r="M38" s="246"/>
    </row>
    <row r="39" spans="1:13" ht="14.25" customHeight="1">
      <c r="A39" s="10"/>
      <c r="M39" s="246"/>
    </row>
    <row r="40" ht="12" customHeight="1">
      <c r="M40" s="246"/>
    </row>
    <row r="41" ht="12" customHeight="1">
      <c r="M41" s="246"/>
    </row>
    <row r="42" ht="12" customHeight="1">
      <c r="M42" s="246"/>
    </row>
    <row r="43" ht="12" customHeight="1">
      <c r="M43" s="246"/>
    </row>
    <row r="44" ht="12" customHeight="1">
      <c r="M44" s="246"/>
    </row>
    <row r="45" ht="12" customHeight="1">
      <c r="M45" s="246"/>
    </row>
    <row r="46" ht="12" customHeight="1">
      <c r="M46" s="246"/>
    </row>
    <row r="47" ht="12" customHeight="1">
      <c r="M47" s="246"/>
    </row>
    <row r="48" ht="12" customHeight="1">
      <c r="M48" s="246"/>
    </row>
    <row r="49" ht="12" customHeight="1">
      <c r="M49" s="246"/>
    </row>
    <row r="50" ht="12" customHeight="1">
      <c r="M50" s="246"/>
    </row>
    <row r="51" ht="12" customHeight="1">
      <c r="M51" s="246"/>
    </row>
    <row r="52" ht="12" customHeight="1">
      <c r="M52" s="246"/>
    </row>
    <row r="53" ht="12" customHeight="1">
      <c r="M53" s="246"/>
    </row>
    <row r="54" ht="12" customHeight="1">
      <c r="M54" s="246"/>
    </row>
    <row r="55" ht="12" customHeight="1">
      <c r="M55" s="246"/>
    </row>
    <row r="56" ht="12" customHeight="1">
      <c r="M56" s="246"/>
    </row>
    <row r="57" ht="12" customHeight="1">
      <c r="M57" s="246"/>
    </row>
    <row r="58" ht="12" customHeight="1">
      <c r="M58" s="246"/>
    </row>
    <row r="59" ht="12" customHeight="1"/>
    <row r="65" ht="11.25" customHeight="1">
      <c r="M65" s="20"/>
    </row>
  </sheetData>
  <sheetProtection/>
  <printOptions/>
  <pageMargins left="0.6" right="0.5905511811023623" top="1.58" bottom="0.5905511811023623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66"/>
  <sheetViews>
    <sheetView showGridLines="0" zoomScale="75" zoomScaleNormal="75" zoomScalePageLayoutView="0" workbookViewId="0" topLeftCell="A1">
      <selection activeCell="J10" sqref="J10:J27"/>
    </sheetView>
  </sheetViews>
  <sheetFormatPr defaultColWidth="11.421875" defaultRowHeight="11.25" customHeight="1"/>
  <cols>
    <col min="1" max="1" width="17.421875" style="6" customWidth="1"/>
    <col min="2" max="2" width="15.8515625" style="6" customWidth="1"/>
    <col min="3" max="3" width="17.00390625" style="6" customWidth="1"/>
    <col min="4" max="4" width="18.00390625" style="6" customWidth="1"/>
    <col min="5" max="5" width="17.421875" style="6" customWidth="1"/>
    <col min="6" max="6" width="16.57421875" style="6" customWidth="1"/>
    <col min="7" max="7" width="17.00390625" style="6" customWidth="1"/>
    <col min="8" max="8" width="14.7109375" style="6" customWidth="1"/>
    <col min="9" max="9" width="17.140625" style="6" customWidth="1"/>
    <col min="10" max="10" width="18.28125" style="6" customWidth="1"/>
    <col min="11" max="11" width="21.8515625" style="6" hidden="1" customWidth="1"/>
    <col min="12" max="12" width="15.28125" style="6" customWidth="1"/>
    <col min="13" max="13" width="12.421875" style="6" customWidth="1"/>
    <col min="14" max="16384" width="11.421875" style="6" customWidth="1"/>
  </cols>
  <sheetData>
    <row r="1" spans="1:12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77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1.25">
      <c r="A5" s="29"/>
      <c r="B5" s="30" t="s">
        <v>78</v>
      </c>
      <c r="C5" s="31"/>
      <c r="D5" s="31"/>
      <c r="E5" s="31"/>
      <c r="F5" s="31"/>
      <c r="G5" s="31"/>
      <c r="H5" s="31"/>
      <c r="I5" s="31"/>
      <c r="J5" s="135"/>
      <c r="K5" s="31"/>
      <c r="L5" s="32"/>
    </row>
    <row r="6" spans="1:12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203" t="s">
        <v>52</v>
      </c>
      <c r="H6" s="37" t="s">
        <v>33</v>
      </c>
      <c r="I6" s="34" t="s">
        <v>33</v>
      </c>
      <c r="J6" s="136" t="s">
        <v>41</v>
      </c>
      <c r="K6" s="94" t="s">
        <v>49</v>
      </c>
      <c r="L6" s="132" t="s">
        <v>0</v>
      </c>
    </row>
    <row r="7" spans="1:12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2" t="s">
        <v>42</v>
      </c>
      <c r="K7" s="100" t="s">
        <v>47</v>
      </c>
      <c r="L7" s="133" t="s">
        <v>3</v>
      </c>
    </row>
    <row r="8" spans="1:12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107" t="s">
        <v>48</v>
      </c>
      <c r="L8" s="134"/>
    </row>
    <row r="9" spans="1:12" ht="11.25">
      <c r="A9" s="13"/>
      <c r="B9" s="15"/>
      <c r="C9" s="14"/>
      <c r="D9" s="14"/>
      <c r="E9" s="14"/>
      <c r="F9" s="14"/>
      <c r="G9" s="14"/>
      <c r="H9" s="16"/>
      <c r="I9" s="16"/>
      <c r="J9" s="15"/>
      <c r="K9" s="60"/>
      <c r="L9" s="17"/>
    </row>
    <row r="10" spans="1:13" ht="13.5" customHeight="1">
      <c r="A10" s="12" t="s">
        <v>7</v>
      </c>
      <c r="B10" s="1">
        <v>33813277.839999996</v>
      </c>
      <c r="C10" s="51">
        <v>11482205.030000001</v>
      </c>
      <c r="D10" s="193"/>
      <c r="E10" s="55">
        <v>237822.13</v>
      </c>
      <c r="F10" s="1"/>
      <c r="G10" s="1"/>
      <c r="H10" s="3"/>
      <c r="I10" s="2"/>
      <c r="J10" s="177"/>
      <c r="K10" s="3"/>
      <c r="L10" s="19">
        <f>+B10+C10+D10+E10+F10+G10+I10+H10+J10+K10</f>
        <v>45533305</v>
      </c>
      <c r="M10" s="20"/>
    </row>
    <row r="11" spans="1:13" ht="13.5" customHeight="1">
      <c r="A11" s="12" t="s">
        <v>9</v>
      </c>
      <c r="B11" s="1">
        <v>18624388.87</v>
      </c>
      <c r="C11" s="1">
        <v>3623144.56</v>
      </c>
      <c r="D11" s="193"/>
      <c r="E11" s="1">
        <v>143936.57</v>
      </c>
      <c r="F11" s="1"/>
      <c r="G11" s="1"/>
      <c r="H11" s="3"/>
      <c r="I11" s="2"/>
      <c r="J11" s="177"/>
      <c r="K11" s="3"/>
      <c r="L11" s="19">
        <f>+B11+C11+D11+E11+F11+G11+I11+H11+J11+K11</f>
        <v>22391470</v>
      </c>
      <c r="M11" s="20"/>
    </row>
    <row r="12" spans="1:13" ht="13.5" customHeight="1">
      <c r="A12" s="12" t="s">
        <v>8</v>
      </c>
      <c r="B12" s="1">
        <v>59501451.39</v>
      </c>
      <c r="C12" s="1">
        <v>7952911.18</v>
      </c>
      <c r="D12" s="193"/>
      <c r="E12" s="1">
        <v>226445.56</v>
      </c>
      <c r="F12" s="1"/>
      <c r="G12" s="1">
        <v>107408.87</v>
      </c>
      <c r="H12" s="3"/>
      <c r="I12" s="2"/>
      <c r="J12" s="177"/>
      <c r="K12" s="57"/>
      <c r="L12" s="19">
        <f>+B12+C12+D12+E12+F12+G12+I12+H12+J12+K12</f>
        <v>67788217</v>
      </c>
      <c r="M12" s="20"/>
    </row>
    <row r="13" spans="1:13" ht="13.5" customHeight="1">
      <c r="A13" s="12" t="s">
        <v>10</v>
      </c>
      <c r="B13" s="1">
        <v>65082885.379999995</v>
      </c>
      <c r="C13" s="1">
        <v>15692319.98</v>
      </c>
      <c r="D13" s="193"/>
      <c r="E13" s="1">
        <v>485250.64</v>
      </c>
      <c r="F13" s="1"/>
      <c r="G13" s="1"/>
      <c r="H13" s="3"/>
      <c r="I13" s="2"/>
      <c r="J13" s="177"/>
      <c r="K13" s="3"/>
      <c r="L13" s="19">
        <f aca="true" t="shared" si="0" ref="L13:L27">+B13+C13+D13+E13+F13+G13+I13+H13+J13+K13</f>
        <v>81260456</v>
      </c>
      <c r="M13" s="20"/>
    </row>
    <row r="14" spans="1:13" ht="13.5" customHeight="1">
      <c r="A14" s="12" t="s">
        <v>11</v>
      </c>
      <c r="B14" s="1">
        <v>15227067.21</v>
      </c>
      <c r="C14" s="1">
        <v>2156707.25</v>
      </c>
      <c r="D14" s="193"/>
      <c r="E14" s="1">
        <v>47417.54</v>
      </c>
      <c r="F14" s="1"/>
      <c r="G14" s="1"/>
      <c r="H14" s="3"/>
      <c r="I14" s="2"/>
      <c r="J14" s="177"/>
      <c r="K14" s="3"/>
      <c r="L14" s="19">
        <f t="shared" si="0"/>
        <v>17431192</v>
      </c>
      <c r="M14" s="20"/>
    </row>
    <row r="15" spans="1:13" ht="13.5" customHeight="1">
      <c r="A15" s="12" t="s">
        <v>12</v>
      </c>
      <c r="B15" s="1">
        <v>12618823.7</v>
      </c>
      <c r="C15" s="1">
        <v>962963.83</v>
      </c>
      <c r="D15" s="193"/>
      <c r="E15" s="1">
        <v>30779.47</v>
      </c>
      <c r="F15" s="1"/>
      <c r="G15" s="1"/>
      <c r="H15" s="3"/>
      <c r="I15" s="2"/>
      <c r="J15" s="177"/>
      <c r="K15" s="3"/>
      <c r="L15" s="19">
        <f t="shared" si="0"/>
        <v>13612567</v>
      </c>
      <c r="M15" s="20"/>
    </row>
    <row r="16" spans="1:13" ht="13.5" customHeight="1">
      <c r="A16" s="12" t="s">
        <v>13</v>
      </c>
      <c r="B16" s="1">
        <v>55584117.43</v>
      </c>
      <c r="C16" s="1">
        <v>8601056.93</v>
      </c>
      <c r="D16" s="193"/>
      <c r="E16" s="1">
        <v>114178.64</v>
      </c>
      <c r="F16" s="1"/>
      <c r="G16" s="1"/>
      <c r="H16" s="3"/>
      <c r="I16" s="2"/>
      <c r="J16" s="177"/>
      <c r="K16" s="3"/>
      <c r="L16" s="19">
        <f t="shared" si="0"/>
        <v>64299353</v>
      </c>
      <c r="M16" s="20"/>
    </row>
    <row r="17" spans="1:13" ht="13.5" customHeight="1">
      <c r="A17" s="12" t="s">
        <v>14</v>
      </c>
      <c r="B17" s="1">
        <v>17086928.060000002</v>
      </c>
      <c r="C17" s="1">
        <v>2374576.94</v>
      </c>
      <c r="D17" s="193"/>
      <c r="E17" s="1"/>
      <c r="F17" s="1"/>
      <c r="G17" s="1"/>
      <c r="H17" s="3"/>
      <c r="I17" s="2"/>
      <c r="J17" s="177"/>
      <c r="K17" s="3"/>
      <c r="L17" s="19">
        <f t="shared" si="0"/>
        <v>19461505.000000004</v>
      </c>
      <c r="M17" s="20"/>
    </row>
    <row r="18" spans="1:13" ht="13.5" customHeight="1">
      <c r="A18" s="12" t="s">
        <v>15</v>
      </c>
      <c r="B18" s="1">
        <v>35270559.77</v>
      </c>
      <c r="C18" s="1">
        <v>7484292.78</v>
      </c>
      <c r="D18" s="193">
        <v>311157.44999999995</v>
      </c>
      <c r="E18" s="1"/>
      <c r="F18" s="1"/>
      <c r="G18" s="1"/>
      <c r="H18" s="3"/>
      <c r="I18" s="2"/>
      <c r="J18" s="177"/>
      <c r="K18" s="3"/>
      <c r="L18" s="19">
        <f t="shared" si="0"/>
        <v>43066010.00000001</v>
      </c>
      <c r="M18" s="20"/>
    </row>
    <row r="19" spans="1:13" ht="13.5" customHeight="1">
      <c r="A19" s="12" t="s">
        <v>16</v>
      </c>
      <c r="B19" s="1">
        <v>46867418.8</v>
      </c>
      <c r="C19" s="1">
        <v>7879706.95</v>
      </c>
      <c r="D19" s="193"/>
      <c r="E19" s="1">
        <v>106515.25</v>
      </c>
      <c r="F19" s="1"/>
      <c r="G19" s="1"/>
      <c r="H19" s="3"/>
      <c r="I19" s="2"/>
      <c r="J19" s="177"/>
      <c r="K19" s="3"/>
      <c r="L19" s="19">
        <f t="shared" si="0"/>
        <v>54853641</v>
      </c>
      <c r="M19" s="20"/>
    </row>
    <row r="20" spans="1:13" ht="13.5" customHeight="1">
      <c r="A20" s="12" t="s">
        <v>17</v>
      </c>
      <c r="B20" s="1">
        <v>29181765.33</v>
      </c>
      <c r="C20" s="1">
        <v>4402083.67</v>
      </c>
      <c r="D20" s="193"/>
      <c r="E20" s="1"/>
      <c r="F20" s="1"/>
      <c r="G20" s="1"/>
      <c r="H20" s="3"/>
      <c r="I20" s="2"/>
      <c r="J20" s="177"/>
      <c r="K20" s="3"/>
      <c r="L20" s="19">
        <f t="shared" si="0"/>
        <v>33583849</v>
      </c>
      <c r="M20" s="20"/>
    </row>
    <row r="21" spans="1:13" ht="13.5" customHeight="1">
      <c r="A21" s="12" t="s">
        <v>18</v>
      </c>
      <c r="B21" s="1">
        <v>16560945.93</v>
      </c>
      <c r="C21" s="1">
        <v>2527265.0700000003</v>
      </c>
      <c r="D21" s="193"/>
      <c r="E21" s="1"/>
      <c r="F21" s="1"/>
      <c r="G21" s="1"/>
      <c r="H21" s="3"/>
      <c r="I21" s="2"/>
      <c r="J21" s="177"/>
      <c r="K21" s="3"/>
      <c r="L21" s="19">
        <f t="shared" si="0"/>
        <v>19088211</v>
      </c>
      <c r="M21" s="20"/>
    </row>
    <row r="22" spans="1:13" ht="13.5" customHeight="1">
      <c r="A22" s="12" t="s">
        <v>19</v>
      </c>
      <c r="B22" s="1">
        <v>14993878.379999999</v>
      </c>
      <c r="C22" s="1">
        <v>1998382.6199999999</v>
      </c>
      <c r="D22" s="193"/>
      <c r="E22" s="1"/>
      <c r="F22" s="1"/>
      <c r="G22" s="1"/>
      <c r="H22" s="3"/>
      <c r="I22" s="2"/>
      <c r="J22" s="177"/>
      <c r="K22" s="3"/>
      <c r="L22" s="19">
        <f t="shared" si="0"/>
        <v>16992261</v>
      </c>
      <c r="M22" s="20"/>
    </row>
    <row r="23" spans="1:13" ht="13.5" customHeight="1">
      <c r="A23" s="12" t="s">
        <v>20</v>
      </c>
      <c r="B23" s="1">
        <v>31878818.69</v>
      </c>
      <c r="C23" s="1">
        <v>5985768.23</v>
      </c>
      <c r="D23" s="193"/>
      <c r="E23" s="1">
        <v>170347.08</v>
      </c>
      <c r="F23" s="1"/>
      <c r="G23" s="1"/>
      <c r="H23" s="3"/>
      <c r="I23" s="2"/>
      <c r="J23" s="177"/>
      <c r="K23" s="3"/>
      <c r="L23" s="19">
        <f t="shared" si="0"/>
        <v>38034934</v>
      </c>
      <c r="M23" s="20"/>
    </row>
    <row r="24" spans="1:13" ht="13.5" customHeight="1">
      <c r="A24" s="12" t="s">
        <v>21</v>
      </c>
      <c r="B24" s="1">
        <v>51625498.620000005</v>
      </c>
      <c r="C24" s="1">
        <v>8997461.98</v>
      </c>
      <c r="D24" s="193"/>
      <c r="E24" s="1">
        <v>127726.4</v>
      </c>
      <c r="F24" s="1"/>
      <c r="G24" s="1"/>
      <c r="H24" s="3"/>
      <c r="I24" s="2"/>
      <c r="J24" s="177"/>
      <c r="K24" s="3"/>
      <c r="L24" s="19">
        <f t="shared" si="0"/>
        <v>60750687.00000001</v>
      </c>
      <c r="M24" s="20"/>
    </row>
    <row r="25" spans="1:13" ht="13.5" customHeight="1">
      <c r="A25" s="12" t="s">
        <v>22</v>
      </c>
      <c r="B25" s="1">
        <v>7905712.82</v>
      </c>
      <c r="C25" s="1">
        <v>2226647.34</v>
      </c>
      <c r="D25" s="193"/>
      <c r="E25" s="1">
        <v>38908.84</v>
      </c>
      <c r="F25" s="1"/>
      <c r="G25" s="1"/>
      <c r="H25" s="3"/>
      <c r="I25" s="2">
        <v>4003945</v>
      </c>
      <c r="J25" s="177"/>
      <c r="K25" s="3"/>
      <c r="L25" s="19">
        <f t="shared" si="0"/>
        <v>14175214</v>
      </c>
      <c r="M25" s="20"/>
    </row>
    <row r="26" spans="1:13" ht="13.5" customHeight="1">
      <c r="A26" s="12" t="s">
        <v>23</v>
      </c>
      <c r="B26" s="1">
        <v>18466394.61</v>
      </c>
      <c r="C26" s="1">
        <v>3966399.53</v>
      </c>
      <c r="D26" s="193">
        <v>19336.32</v>
      </c>
      <c r="E26" s="1">
        <v>474826.54</v>
      </c>
      <c r="F26" s="1"/>
      <c r="G26" s="1"/>
      <c r="H26" s="3"/>
      <c r="I26" s="2"/>
      <c r="J26" s="177"/>
      <c r="K26" s="3"/>
      <c r="L26" s="19">
        <f t="shared" si="0"/>
        <v>22926957</v>
      </c>
      <c r="M26" s="20"/>
    </row>
    <row r="27" spans="1:13" ht="13.5" customHeight="1">
      <c r="A27" s="12" t="s">
        <v>24</v>
      </c>
      <c r="B27" s="1">
        <v>13107075.89</v>
      </c>
      <c r="C27" s="1">
        <v>2240588.11</v>
      </c>
      <c r="D27" s="193"/>
      <c r="E27" s="1"/>
      <c r="F27" s="1"/>
      <c r="G27" s="1"/>
      <c r="H27" s="3"/>
      <c r="I27" s="2"/>
      <c r="J27" s="177">
        <v>9836</v>
      </c>
      <c r="K27" s="3"/>
      <c r="L27" s="19">
        <f t="shared" si="0"/>
        <v>15357500</v>
      </c>
      <c r="M27" s="20"/>
    </row>
    <row r="28" spans="1:12" ht="13.5" customHeight="1" thickBot="1">
      <c r="A28" s="12"/>
      <c r="B28" s="1"/>
      <c r="C28" s="1"/>
      <c r="D28" s="1"/>
      <c r="E28" s="1"/>
      <c r="F28" s="1"/>
      <c r="G28" s="1"/>
      <c r="H28" s="21"/>
      <c r="I28" s="139"/>
      <c r="J28" s="21"/>
      <c r="K28" s="21"/>
      <c r="L28" s="23"/>
    </row>
    <row r="29" spans="1:13" ht="13.5" customHeight="1" thickBot="1">
      <c r="A29" s="140" t="s">
        <v>25</v>
      </c>
      <c r="B29" s="25">
        <f aca="true" t="shared" si="1" ref="B29:I29">SUM(B10:B28)</f>
        <v>543397008.72</v>
      </c>
      <c r="C29" s="25">
        <f t="shared" si="1"/>
        <v>100554481.98</v>
      </c>
      <c r="D29" s="25">
        <f t="shared" si="1"/>
        <v>330493.76999999996</v>
      </c>
      <c r="E29" s="25">
        <f t="shared" si="1"/>
        <v>2204154.6599999997</v>
      </c>
      <c r="F29" s="25">
        <f t="shared" si="1"/>
        <v>0</v>
      </c>
      <c r="G29" s="25">
        <f t="shared" si="1"/>
        <v>107408.87</v>
      </c>
      <c r="H29" s="25">
        <f t="shared" si="1"/>
        <v>0</v>
      </c>
      <c r="I29" s="25">
        <f t="shared" si="1"/>
        <v>4003945</v>
      </c>
      <c r="J29" s="25">
        <f>SUM(J10:J27)</f>
        <v>9836</v>
      </c>
      <c r="K29" s="25">
        <f>SUM(K10:K27)</f>
        <v>0</v>
      </c>
      <c r="L29" s="25">
        <f>SUM(L10:L28)</f>
        <v>650607329</v>
      </c>
      <c r="M29" s="20"/>
    </row>
    <row r="30" spans="1:12" ht="11.25" customHeight="1" thickBot="1">
      <c r="A30" s="137"/>
      <c r="B30" s="9"/>
      <c r="C30" s="9"/>
      <c r="D30" s="9"/>
      <c r="E30" s="9"/>
      <c r="F30" s="9"/>
      <c r="G30" s="9"/>
      <c r="H30" s="9"/>
      <c r="I30" s="9"/>
      <c r="J30" s="9"/>
      <c r="K30" s="9"/>
      <c r="L30" s="138"/>
    </row>
    <row r="31" spans="1:12" ht="11.25">
      <c r="A31" s="6" t="s">
        <v>43</v>
      </c>
      <c r="J31" s="26"/>
      <c r="K31" s="26"/>
      <c r="L31" s="20"/>
    </row>
    <row r="32" spans="2:9" ht="11.25">
      <c r="B32" s="26"/>
      <c r="C32" s="26"/>
      <c r="D32" s="26"/>
      <c r="E32" s="26"/>
      <c r="F32" s="26"/>
      <c r="G32" s="26"/>
      <c r="H32" s="26"/>
      <c r="I32" s="26"/>
    </row>
    <row r="33" spans="1:12" ht="11.25">
      <c r="A33" s="27" t="s">
        <v>26</v>
      </c>
      <c r="L33" s="20"/>
    </row>
    <row r="34" ht="11.25">
      <c r="A34" s="10" t="s">
        <v>46</v>
      </c>
    </row>
    <row r="35" ht="11.25">
      <c r="A35" s="28" t="s">
        <v>28</v>
      </c>
    </row>
    <row r="36" ht="11.25">
      <c r="A36" s="10" t="s">
        <v>57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6" ht="11.25" customHeight="1">
      <c r="M66" s="20"/>
    </row>
  </sheetData>
  <sheetProtection/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40"/>
  <sheetViews>
    <sheetView showGridLines="0" zoomScale="75" zoomScaleNormal="75" zoomScalePageLayoutView="0" workbookViewId="0" topLeftCell="A1">
      <selection activeCell="J10" sqref="J10:J27"/>
    </sheetView>
  </sheetViews>
  <sheetFormatPr defaultColWidth="11.421875" defaultRowHeight="11.25" customHeight="1"/>
  <cols>
    <col min="1" max="1" width="16.28125" style="6" customWidth="1"/>
    <col min="2" max="2" width="14.7109375" style="6" customWidth="1"/>
    <col min="3" max="3" width="16.57421875" style="6" customWidth="1"/>
    <col min="4" max="4" width="17.8515625" style="6" customWidth="1"/>
    <col min="5" max="5" width="18.57421875" style="6" customWidth="1"/>
    <col min="6" max="6" width="17.7109375" style="6" customWidth="1"/>
    <col min="7" max="7" width="17.28125" style="6" customWidth="1"/>
    <col min="8" max="8" width="14.7109375" style="6" customWidth="1"/>
    <col min="9" max="10" width="19.421875" style="6" customWidth="1"/>
    <col min="11" max="11" width="15.28125" style="6" customWidth="1"/>
    <col min="12" max="16384" width="11.421875" style="6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75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2" thickBot="1">
      <c r="A5" s="29"/>
      <c r="B5" s="30" t="s">
        <v>76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35" t="s">
        <v>2</v>
      </c>
      <c r="D6" s="37" t="s">
        <v>29</v>
      </c>
      <c r="E6" s="36" t="s">
        <v>2</v>
      </c>
      <c r="F6" s="37" t="s">
        <v>2</v>
      </c>
      <c r="G6" s="37" t="s">
        <v>52</v>
      </c>
      <c r="H6" s="37" t="s">
        <v>33</v>
      </c>
      <c r="I6" s="34" t="s">
        <v>33</v>
      </c>
      <c r="J6" s="74" t="s">
        <v>41</v>
      </c>
      <c r="K6" s="38" t="s">
        <v>0</v>
      </c>
    </row>
    <row r="7" spans="1:11" s="27" customFormat="1" ht="12.7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5" t="s">
        <v>42</v>
      </c>
      <c r="K7" s="42" t="s">
        <v>3</v>
      </c>
    </row>
    <row r="8" spans="1:11" s="27" customFormat="1" ht="12.75">
      <c r="A8" s="43"/>
      <c r="B8" s="44"/>
      <c r="C8" s="45"/>
      <c r="D8" s="46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48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2" ht="12">
      <c r="A10" s="12" t="s">
        <v>7</v>
      </c>
      <c r="B10" s="1">
        <v>29460769.87</v>
      </c>
      <c r="C10" s="51">
        <v>12446299.59</v>
      </c>
      <c r="D10" s="193"/>
      <c r="E10" s="55">
        <v>229923.54</v>
      </c>
      <c r="F10" s="1"/>
      <c r="G10" s="1"/>
      <c r="H10" s="3"/>
      <c r="I10" s="2"/>
      <c r="J10" s="3"/>
      <c r="K10" s="19">
        <f aca="true" t="shared" si="0" ref="K10:K26">+B10+C10+D10+E10+F10+G10+I10+H10+J10</f>
        <v>42136993</v>
      </c>
      <c r="L10" s="20"/>
    </row>
    <row r="11" spans="1:12" ht="12">
      <c r="A11" s="12" t="s">
        <v>9</v>
      </c>
      <c r="B11" s="1">
        <v>15661493.47</v>
      </c>
      <c r="C11" s="51">
        <v>4367559.59</v>
      </c>
      <c r="D11" s="193"/>
      <c r="E11" s="55">
        <v>139155.94</v>
      </c>
      <c r="F11" s="1"/>
      <c r="G11" s="1"/>
      <c r="H11" s="3"/>
      <c r="I11" s="2"/>
      <c r="J11" s="3"/>
      <c r="K11" s="19">
        <f t="shared" si="0"/>
        <v>20168209.000000004</v>
      </c>
      <c r="L11" s="20"/>
    </row>
    <row r="12" spans="1:12" ht="12">
      <c r="A12" s="12" t="s">
        <v>8</v>
      </c>
      <c r="B12" s="1">
        <v>52892414.28</v>
      </c>
      <c r="C12" s="51">
        <v>8469015.45</v>
      </c>
      <c r="D12" s="193"/>
      <c r="E12" s="55">
        <v>218924.47</v>
      </c>
      <c r="F12" s="1"/>
      <c r="G12" s="1">
        <v>105482.79999999999</v>
      </c>
      <c r="H12" s="3"/>
      <c r="I12" s="2"/>
      <c r="J12" s="3"/>
      <c r="K12" s="19">
        <f t="shared" si="0"/>
        <v>61685837</v>
      </c>
      <c r="L12" s="20"/>
    </row>
    <row r="13" spans="1:12" ht="12">
      <c r="A13" s="12" t="s">
        <v>10</v>
      </c>
      <c r="B13" s="1">
        <v>57771533.9</v>
      </c>
      <c r="C13" s="51">
        <v>15759202</v>
      </c>
      <c r="D13" s="193"/>
      <c r="E13" s="55">
        <v>469134.1</v>
      </c>
      <c r="F13" s="1"/>
      <c r="G13" s="1"/>
      <c r="H13" s="3"/>
      <c r="I13" s="2"/>
      <c r="J13" s="3"/>
      <c r="K13" s="19">
        <f t="shared" si="0"/>
        <v>73999870</v>
      </c>
      <c r="L13" s="20"/>
    </row>
    <row r="14" spans="1:12" ht="12">
      <c r="A14" s="12" t="s">
        <v>11</v>
      </c>
      <c r="B14" s="1">
        <v>12868378.14</v>
      </c>
      <c r="C14" s="51">
        <v>2763444.3200000003</v>
      </c>
      <c r="D14" s="193"/>
      <c r="E14" s="55">
        <v>45842.54</v>
      </c>
      <c r="F14" s="1"/>
      <c r="G14" s="1"/>
      <c r="H14" s="3"/>
      <c r="I14" s="2"/>
      <c r="J14" s="3"/>
      <c r="K14" s="19">
        <f t="shared" si="0"/>
        <v>15677665</v>
      </c>
      <c r="L14" s="20"/>
    </row>
    <row r="15" spans="1:12" ht="12">
      <c r="A15" s="12" t="s">
        <v>12</v>
      </c>
      <c r="B15" s="1">
        <v>10994770.35</v>
      </c>
      <c r="C15" s="51">
        <v>1122798.58</v>
      </c>
      <c r="D15" s="193"/>
      <c r="E15" s="55">
        <v>29757.07</v>
      </c>
      <c r="F15" s="1"/>
      <c r="G15" s="1"/>
      <c r="H15" s="3"/>
      <c r="I15" s="2"/>
      <c r="J15" s="3"/>
      <c r="K15" s="19">
        <f t="shared" si="0"/>
        <v>12147326</v>
      </c>
      <c r="L15" s="20"/>
    </row>
    <row r="16" spans="1:12" ht="12">
      <c r="A16" s="12" t="s">
        <v>13</v>
      </c>
      <c r="B16" s="1">
        <v>45717174.41</v>
      </c>
      <c r="C16" s="51">
        <v>12145894.42</v>
      </c>
      <c r="D16" s="193"/>
      <c r="E16" s="55">
        <v>110386.17</v>
      </c>
      <c r="F16" s="1"/>
      <c r="G16" s="1"/>
      <c r="H16" s="3"/>
      <c r="I16" s="2"/>
      <c r="J16" s="3"/>
      <c r="K16" s="19">
        <f t="shared" si="0"/>
        <v>57973455</v>
      </c>
      <c r="L16" s="20"/>
    </row>
    <row r="17" spans="1:12" ht="12">
      <c r="A17" s="12" t="s">
        <v>14</v>
      </c>
      <c r="B17" s="1">
        <v>14596146.43</v>
      </c>
      <c r="C17" s="51">
        <v>2819014.5700000003</v>
      </c>
      <c r="D17" s="193"/>
      <c r="E17" s="55"/>
      <c r="F17" s="1"/>
      <c r="G17" s="1"/>
      <c r="H17" s="3"/>
      <c r="I17" s="2"/>
      <c r="J17" s="3"/>
      <c r="K17" s="19">
        <f t="shared" si="0"/>
        <v>17415161</v>
      </c>
      <c r="L17" s="20"/>
    </row>
    <row r="18" spans="1:12" ht="12">
      <c r="A18" s="12" t="s">
        <v>15</v>
      </c>
      <c r="B18" s="1">
        <v>30570523.62</v>
      </c>
      <c r="C18" s="51">
        <v>8277169.09</v>
      </c>
      <c r="D18" s="193">
        <v>335915.29000000004</v>
      </c>
      <c r="E18" s="55"/>
      <c r="F18" s="1"/>
      <c r="G18" s="1"/>
      <c r="H18" s="3"/>
      <c r="I18" s="2"/>
      <c r="J18" s="3"/>
      <c r="K18" s="19">
        <f t="shared" si="0"/>
        <v>39183608</v>
      </c>
      <c r="L18" s="20"/>
    </row>
    <row r="19" spans="1:12" ht="12">
      <c r="A19" s="12" t="s">
        <v>16</v>
      </c>
      <c r="B19" s="1">
        <v>41079380.59</v>
      </c>
      <c r="C19" s="51">
        <v>8619687.870000001</v>
      </c>
      <c r="D19" s="193"/>
      <c r="E19" s="55">
        <v>102977.54</v>
      </c>
      <c r="F19" s="1"/>
      <c r="G19" s="1"/>
      <c r="H19" s="3"/>
      <c r="I19" s="2"/>
      <c r="J19" s="3"/>
      <c r="K19" s="19">
        <f t="shared" si="0"/>
        <v>49802046.00000001</v>
      </c>
      <c r="L19" s="20"/>
    </row>
    <row r="20" spans="1:12" ht="12">
      <c r="A20" s="12" t="s">
        <v>17</v>
      </c>
      <c r="B20" s="1">
        <v>25475351.09</v>
      </c>
      <c r="C20" s="51">
        <v>5325928.91</v>
      </c>
      <c r="D20" s="193"/>
      <c r="E20" s="55"/>
      <c r="F20" s="1"/>
      <c r="G20" s="1"/>
      <c r="H20" s="3"/>
      <c r="I20" s="2"/>
      <c r="J20" s="3"/>
      <c r="K20" s="19">
        <f t="shared" si="0"/>
        <v>30801280</v>
      </c>
      <c r="L20" s="20"/>
    </row>
    <row r="21" spans="1:12" ht="12">
      <c r="A21" s="12" t="s">
        <v>18</v>
      </c>
      <c r="B21" s="1">
        <v>14284459.06</v>
      </c>
      <c r="C21" s="51">
        <v>3003611.94</v>
      </c>
      <c r="D21" s="193"/>
      <c r="E21" s="55"/>
      <c r="F21" s="1"/>
      <c r="G21" s="1"/>
      <c r="H21" s="3"/>
      <c r="I21" s="2"/>
      <c r="J21" s="3"/>
      <c r="K21" s="19">
        <f t="shared" si="0"/>
        <v>17288071</v>
      </c>
      <c r="L21" s="20"/>
    </row>
    <row r="22" spans="1:12" ht="12">
      <c r="A22" s="12" t="s">
        <v>19</v>
      </c>
      <c r="B22" s="1">
        <v>13053412.68</v>
      </c>
      <c r="C22" s="51">
        <v>2268114.32</v>
      </c>
      <c r="D22" s="193"/>
      <c r="E22" s="55"/>
      <c r="F22" s="1"/>
      <c r="G22" s="1"/>
      <c r="H22" s="3"/>
      <c r="I22" s="2"/>
      <c r="J22" s="3"/>
      <c r="K22" s="19">
        <f t="shared" si="0"/>
        <v>15321527</v>
      </c>
      <c r="L22" s="20"/>
    </row>
    <row r="23" spans="1:12" ht="12">
      <c r="A23" s="12" t="s">
        <v>20</v>
      </c>
      <c r="B23" s="1">
        <v>27512674.130000003</v>
      </c>
      <c r="C23" s="51">
        <v>6730400.5600000005</v>
      </c>
      <c r="D23" s="193"/>
      <c r="E23" s="55">
        <v>164689.31</v>
      </c>
      <c r="F23" s="1"/>
      <c r="G23" s="1"/>
      <c r="H23" s="3"/>
      <c r="I23" s="2"/>
      <c r="J23" s="3"/>
      <c r="K23" s="19">
        <f t="shared" si="0"/>
        <v>34407764.00000001</v>
      </c>
      <c r="L23" s="20"/>
    </row>
    <row r="24" spans="1:12" ht="12">
      <c r="A24" s="12" t="s">
        <v>21</v>
      </c>
      <c r="B24" s="1">
        <v>45844369.379999995</v>
      </c>
      <c r="C24" s="51">
        <v>9215660.59</v>
      </c>
      <c r="D24" s="193"/>
      <c r="E24" s="55">
        <v>123484.03</v>
      </c>
      <c r="F24" s="1"/>
      <c r="G24" s="1"/>
      <c r="H24" s="3"/>
      <c r="I24" s="2"/>
      <c r="J24" s="3"/>
      <c r="K24" s="19">
        <f t="shared" si="0"/>
        <v>55183514</v>
      </c>
      <c r="L24" s="20"/>
    </row>
    <row r="25" spans="1:12" ht="12">
      <c r="A25" s="12" t="s">
        <v>22</v>
      </c>
      <c r="B25" s="1">
        <v>10427841.36</v>
      </c>
      <c r="C25" s="51">
        <v>2188959.24</v>
      </c>
      <c r="D25" s="193"/>
      <c r="E25" s="55">
        <v>37616.4</v>
      </c>
      <c r="F25" s="1"/>
      <c r="G25" s="1"/>
      <c r="H25" s="3"/>
      <c r="I25" s="2"/>
      <c r="J25" s="3"/>
      <c r="K25" s="19">
        <f t="shared" si="0"/>
        <v>12654417</v>
      </c>
      <c r="L25" s="20"/>
    </row>
    <row r="26" spans="1:12" ht="12">
      <c r="A26" s="12" t="s">
        <v>23</v>
      </c>
      <c r="B26" s="1">
        <v>15733098.079999998</v>
      </c>
      <c r="C26" s="51">
        <v>4402996.45</v>
      </c>
      <c r="D26" s="193">
        <v>20927.52</v>
      </c>
      <c r="E26" s="55">
        <v>459055.95</v>
      </c>
      <c r="F26" s="1"/>
      <c r="G26" s="1"/>
      <c r="H26" s="3"/>
      <c r="I26" s="2"/>
      <c r="J26" s="3"/>
      <c r="K26" s="19">
        <f t="shared" si="0"/>
        <v>20616077.999999996</v>
      </c>
      <c r="L26" s="20"/>
    </row>
    <row r="27" spans="1:12" ht="12">
      <c r="A27" s="12" t="s">
        <v>24</v>
      </c>
      <c r="B27" s="1">
        <v>11206740</v>
      </c>
      <c r="C27" s="51">
        <v>2621578</v>
      </c>
      <c r="D27" s="193"/>
      <c r="E27" s="55"/>
      <c r="F27" s="1"/>
      <c r="G27" s="1"/>
      <c r="H27" s="3"/>
      <c r="I27" s="2"/>
      <c r="J27" s="73">
        <v>9836</v>
      </c>
      <c r="K27" s="19">
        <f>+B27+C27+D27+E27+F27+G27+I27+H27+J27</f>
        <v>13838154</v>
      </c>
      <c r="L27" s="20"/>
    </row>
    <row r="28" spans="1:11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2" thickBot="1">
      <c r="A29" s="24" t="s">
        <v>25</v>
      </c>
      <c r="B29" s="25">
        <f aca="true" t="shared" si="1" ref="B29:K29">SUM(B10:B28)</f>
        <v>475150530.84000003</v>
      </c>
      <c r="C29" s="25">
        <f t="shared" si="1"/>
        <v>112547335.49</v>
      </c>
      <c r="D29" s="25">
        <f t="shared" si="1"/>
        <v>356842.81000000006</v>
      </c>
      <c r="E29" s="25">
        <f t="shared" si="1"/>
        <v>2130947.06</v>
      </c>
      <c r="F29" s="25">
        <f t="shared" si="1"/>
        <v>0</v>
      </c>
      <c r="G29" s="25">
        <f t="shared" si="1"/>
        <v>105482.79999999999</v>
      </c>
      <c r="H29" s="25">
        <f t="shared" si="1"/>
        <v>0</v>
      </c>
      <c r="I29" s="25">
        <f t="shared" si="1"/>
        <v>0</v>
      </c>
      <c r="J29" s="25">
        <f>SUM(J10:J27)</f>
        <v>9836</v>
      </c>
      <c r="K29" s="25">
        <f t="shared" si="1"/>
        <v>590300975</v>
      </c>
    </row>
    <row r="31" ht="11.25">
      <c r="A31" s="6" t="s">
        <v>44</v>
      </c>
    </row>
    <row r="32" spans="2:11" ht="11.25">
      <c r="B32" s="26"/>
      <c r="C32" s="26"/>
      <c r="D32" s="26"/>
      <c r="E32" s="26"/>
      <c r="F32" s="26"/>
      <c r="G32" s="26"/>
      <c r="H32" s="26"/>
      <c r="I32" s="26"/>
      <c r="J32" s="26"/>
      <c r="K32" s="20"/>
    </row>
    <row r="33" ht="11.25">
      <c r="A33" s="27" t="s">
        <v>26</v>
      </c>
    </row>
    <row r="34" spans="1:12" ht="11.25">
      <c r="A34" s="10" t="s">
        <v>46</v>
      </c>
      <c r="L34" s="20"/>
    </row>
    <row r="35" ht="11.25">
      <c r="A35" s="28" t="s">
        <v>28</v>
      </c>
    </row>
    <row r="36" ht="11.25">
      <c r="A36" s="10" t="s">
        <v>57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</sheetData>
  <sheetProtection/>
  <printOptions/>
  <pageMargins left="0.5" right="0.39" top="0.984251968503937" bottom="0.5905511811023623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66"/>
  <sheetViews>
    <sheetView showGridLines="0" zoomScale="75" zoomScaleNormal="75" zoomScalePageLayoutView="0" workbookViewId="0" topLeftCell="C4">
      <selection activeCell="J10" sqref="J10:J27"/>
    </sheetView>
  </sheetViews>
  <sheetFormatPr defaultColWidth="11.421875" defaultRowHeight="11.25" customHeight="1"/>
  <cols>
    <col min="1" max="1" width="20.8515625" style="143" customWidth="1"/>
    <col min="2" max="11" width="18.28125" style="143" customWidth="1"/>
    <col min="12" max="12" width="8.7109375" style="143" customWidth="1"/>
    <col min="13" max="16384" width="11.421875" style="143" customWidth="1"/>
  </cols>
  <sheetData>
    <row r="1" spans="1:11" ht="18" customHeight="1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18" customHeight="1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1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2"/>
    </row>
    <row r="4" spans="1:11" ht="12.75" thickBo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2"/>
    </row>
    <row r="5" spans="1:11" s="152" customFormat="1" ht="12">
      <c r="A5" s="148"/>
      <c r="B5" s="149" t="s">
        <v>74</v>
      </c>
      <c r="C5" s="150"/>
      <c r="D5" s="150"/>
      <c r="E5" s="150"/>
      <c r="F5" s="150"/>
      <c r="G5" s="150"/>
      <c r="H5" s="150"/>
      <c r="I5" s="150"/>
      <c r="J5" s="150"/>
      <c r="K5" s="151"/>
    </row>
    <row r="6" spans="1:11" s="152" customFormat="1" ht="12">
      <c r="A6" s="153" t="s">
        <v>32</v>
      </c>
      <c r="B6" s="154" t="s">
        <v>1</v>
      </c>
      <c r="C6" s="155" t="s">
        <v>2</v>
      </c>
      <c r="D6" s="156" t="s">
        <v>29</v>
      </c>
      <c r="E6" s="157" t="s">
        <v>2</v>
      </c>
      <c r="F6" s="156" t="s">
        <v>2</v>
      </c>
      <c r="G6" s="156" t="s">
        <v>52</v>
      </c>
      <c r="H6" s="156" t="s">
        <v>33</v>
      </c>
      <c r="I6" s="154" t="s">
        <v>33</v>
      </c>
      <c r="J6" s="154" t="s">
        <v>33</v>
      </c>
      <c r="K6" s="223" t="s">
        <v>0</v>
      </c>
    </row>
    <row r="7" spans="1:11" s="152" customFormat="1" ht="12">
      <c r="A7" s="158"/>
      <c r="B7" s="159" t="s">
        <v>4</v>
      </c>
      <c r="C7" s="160" t="s">
        <v>5</v>
      </c>
      <c r="D7" s="161" t="s">
        <v>30</v>
      </c>
      <c r="E7" s="161" t="s">
        <v>34</v>
      </c>
      <c r="F7" s="161" t="s">
        <v>34</v>
      </c>
      <c r="G7" s="161" t="s">
        <v>51</v>
      </c>
      <c r="H7" s="159" t="s">
        <v>37</v>
      </c>
      <c r="I7" s="159" t="s">
        <v>36</v>
      </c>
      <c r="J7" s="159" t="s">
        <v>41</v>
      </c>
      <c r="K7" s="224" t="s">
        <v>3</v>
      </c>
    </row>
    <row r="8" spans="1:11" s="152" customFormat="1" ht="12">
      <c r="A8" s="162"/>
      <c r="B8" s="163"/>
      <c r="C8" s="164"/>
      <c r="D8" s="165" t="s">
        <v>31</v>
      </c>
      <c r="E8" s="165" t="s">
        <v>35</v>
      </c>
      <c r="F8" s="165"/>
      <c r="G8" s="165" t="s">
        <v>53</v>
      </c>
      <c r="H8" s="166" t="s">
        <v>38</v>
      </c>
      <c r="I8" s="166" t="s">
        <v>6</v>
      </c>
      <c r="J8" s="166" t="s">
        <v>42</v>
      </c>
      <c r="K8" s="225"/>
    </row>
    <row r="9" spans="1:11" ht="12">
      <c r="A9" s="167"/>
      <c r="B9" s="168"/>
      <c r="C9" s="169"/>
      <c r="D9" s="170"/>
      <c r="E9" s="168"/>
      <c r="F9" s="171"/>
      <c r="G9" s="169"/>
      <c r="H9" s="170"/>
      <c r="I9" s="169"/>
      <c r="J9" s="172"/>
      <c r="K9" s="173"/>
    </row>
    <row r="10" spans="1:12" ht="16.5" customHeight="1">
      <c r="A10" s="174" t="s">
        <v>7</v>
      </c>
      <c r="B10" s="175">
        <v>26610121.82</v>
      </c>
      <c r="C10" s="175">
        <v>12181212.29</v>
      </c>
      <c r="D10" s="176"/>
      <c r="E10" s="177">
        <v>225453.89</v>
      </c>
      <c r="F10" s="178"/>
      <c r="G10" s="175"/>
      <c r="H10" s="179"/>
      <c r="I10" s="180"/>
      <c r="J10" s="172"/>
      <c r="K10" s="181">
        <f>+B10+C10+D10+E10+F10+G10+I10+H10+J10</f>
        <v>39016788</v>
      </c>
      <c r="L10" s="182"/>
    </row>
    <row r="11" spans="1:12" ht="16.5" customHeight="1">
      <c r="A11" s="174" t="s">
        <v>9</v>
      </c>
      <c r="B11" s="175">
        <v>16848395.85</v>
      </c>
      <c r="C11" s="175">
        <v>3935904.22</v>
      </c>
      <c r="D11" s="176"/>
      <c r="E11" s="177">
        <v>136450.93</v>
      </c>
      <c r="F11" s="178"/>
      <c r="G11" s="175"/>
      <c r="H11" s="179"/>
      <c r="I11" s="180"/>
      <c r="J11" s="179"/>
      <c r="K11" s="181">
        <f aca="true" t="shared" si="0" ref="K11:K27">+B11+C11+D11+E11+F11+G11+I11+H11+J11</f>
        <v>20920751</v>
      </c>
      <c r="L11" s="182"/>
    </row>
    <row r="12" spans="1:12" ht="16.5" customHeight="1">
      <c r="A12" s="174" t="s">
        <v>8</v>
      </c>
      <c r="B12" s="175">
        <v>52374239.730000004</v>
      </c>
      <c r="C12" s="175">
        <v>8428672.32</v>
      </c>
      <c r="D12" s="176"/>
      <c r="E12" s="177">
        <v>214668.97</v>
      </c>
      <c r="F12" s="178"/>
      <c r="G12" s="178">
        <v>106834.98</v>
      </c>
      <c r="H12" s="179"/>
      <c r="I12" s="180"/>
      <c r="J12" s="179"/>
      <c r="K12" s="181">
        <f t="shared" si="0"/>
        <v>61124416</v>
      </c>
      <c r="L12" s="182"/>
    </row>
    <row r="13" spans="1:12" ht="16.5" customHeight="1">
      <c r="A13" s="174" t="s">
        <v>10</v>
      </c>
      <c r="B13" s="175">
        <v>56261300.61</v>
      </c>
      <c r="C13" s="175">
        <v>16358885.86</v>
      </c>
      <c r="D13" s="176"/>
      <c r="E13" s="177">
        <v>460014.53</v>
      </c>
      <c r="F13" s="178"/>
      <c r="G13" s="175"/>
      <c r="H13" s="179"/>
      <c r="I13" s="180"/>
      <c r="J13" s="179"/>
      <c r="K13" s="181">
        <f t="shared" si="0"/>
        <v>73080201</v>
      </c>
      <c r="L13" s="182"/>
    </row>
    <row r="14" spans="1:12" ht="16.5" customHeight="1">
      <c r="A14" s="174" t="s">
        <v>11</v>
      </c>
      <c r="B14" s="175">
        <v>13588666.02</v>
      </c>
      <c r="C14" s="175">
        <v>2732805.4</v>
      </c>
      <c r="D14" s="176"/>
      <c r="E14" s="177">
        <v>44951.58</v>
      </c>
      <c r="F14" s="178"/>
      <c r="G14" s="175"/>
      <c r="H14" s="179"/>
      <c r="I14" s="180"/>
      <c r="J14" s="179"/>
      <c r="K14" s="181">
        <f t="shared" si="0"/>
        <v>16366423</v>
      </c>
      <c r="L14" s="182"/>
    </row>
    <row r="15" spans="1:12" ht="16.5" customHeight="1">
      <c r="A15" s="174" t="s">
        <v>12</v>
      </c>
      <c r="B15" s="175">
        <v>11982747.7</v>
      </c>
      <c r="C15" s="175">
        <v>1123793.54</v>
      </c>
      <c r="D15" s="176"/>
      <c r="E15" s="177">
        <v>29178.76</v>
      </c>
      <c r="F15" s="178"/>
      <c r="G15" s="175"/>
      <c r="H15" s="179"/>
      <c r="I15" s="180"/>
      <c r="J15" s="179"/>
      <c r="K15" s="181">
        <f t="shared" si="0"/>
        <v>13135719.999999998</v>
      </c>
      <c r="L15" s="182"/>
    </row>
    <row r="16" spans="1:12" ht="16.5" customHeight="1">
      <c r="A16" s="174" t="s">
        <v>13</v>
      </c>
      <c r="B16" s="175">
        <v>47305400.370000005</v>
      </c>
      <c r="C16" s="175">
        <v>12456800.040000001</v>
      </c>
      <c r="D16" s="176"/>
      <c r="E16" s="177">
        <v>108240.59</v>
      </c>
      <c r="F16" s="178"/>
      <c r="G16" s="175"/>
      <c r="H16" s="179"/>
      <c r="I16" s="180"/>
      <c r="J16" s="179"/>
      <c r="K16" s="181">
        <f t="shared" si="0"/>
        <v>59870441.00000001</v>
      </c>
      <c r="L16" s="182"/>
    </row>
    <row r="17" spans="1:12" ht="16.5" customHeight="1">
      <c r="A17" s="174" t="s">
        <v>14</v>
      </c>
      <c r="B17" s="175">
        <v>15792608.530000001</v>
      </c>
      <c r="C17" s="175">
        <v>2791830.47</v>
      </c>
      <c r="D17" s="176"/>
      <c r="E17" s="177"/>
      <c r="F17" s="178"/>
      <c r="G17" s="175"/>
      <c r="H17" s="179"/>
      <c r="I17" s="180"/>
      <c r="J17" s="179"/>
      <c r="K17" s="181">
        <f t="shared" si="0"/>
        <v>18584439</v>
      </c>
      <c r="L17" s="182"/>
    </row>
    <row r="18" spans="1:12" ht="16.5" customHeight="1">
      <c r="A18" s="174" t="s">
        <v>15</v>
      </c>
      <c r="B18" s="175">
        <v>30414011.77</v>
      </c>
      <c r="C18" s="175">
        <v>8888281</v>
      </c>
      <c r="D18" s="176">
        <v>340478.23000000004</v>
      </c>
      <c r="E18" s="177"/>
      <c r="F18" s="178"/>
      <c r="G18" s="175"/>
      <c r="H18" s="179"/>
      <c r="I18" s="180"/>
      <c r="J18" s="179"/>
      <c r="K18" s="181">
        <f t="shared" si="0"/>
        <v>39642770.99999999</v>
      </c>
      <c r="L18" s="182"/>
    </row>
    <row r="19" spans="1:12" ht="16.5" customHeight="1">
      <c r="A19" s="174" t="s">
        <v>16</v>
      </c>
      <c r="B19" s="175">
        <v>41147459.41</v>
      </c>
      <c r="C19" s="175">
        <v>8760168.8</v>
      </c>
      <c r="D19" s="176"/>
      <c r="E19" s="177">
        <v>100975.79</v>
      </c>
      <c r="F19" s="178"/>
      <c r="G19" s="175"/>
      <c r="H19" s="179"/>
      <c r="I19" s="180"/>
      <c r="J19" s="179"/>
      <c r="K19" s="181">
        <f t="shared" si="0"/>
        <v>50008603.99999999</v>
      </c>
      <c r="L19" s="182"/>
    </row>
    <row r="20" spans="1:12" ht="16.5" customHeight="1">
      <c r="A20" s="174" t="s">
        <v>17</v>
      </c>
      <c r="B20" s="175">
        <v>33390177.8</v>
      </c>
      <c r="C20" s="175">
        <v>5572277.2</v>
      </c>
      <c r="D20" s="176"/>
      <c r="E20" s="177"/>
      <c r="F20" s="178"/>
      <c r="G20" s="175"/>
      <c r="H20" s="179"/>
      <c r="I20" s="180"/>
      <c r="J20" s="179"/>
      <c r="K20" s="181">
        <f t="shared" si="0"/>
        <v>38962455</v>
      </c>
      <c r="L20" s="182"/>
    </row>
    <row r="21" spans="1:12" ht="16.5" customHeight="1">
      <c r="A21" s="174" t="s">
        <v>18</v>
      </c>
      <c r="B21" s="175">
        <v>15307189.92</v>
      </c>
      <c r="C21" s="175">
        <v>2986134.08</v>
      </c>
      <c r="D21" s="176"/>
      <c r="E21" s="177"/>
      <c r="F21" s="178"/>
      <c r="G21" s="175"/>
      <c r="H21" s="179"/>
      <c r="I21" s="180"/>
      <c r="J21" s="179"/>
      <c r="K21" s="181">
        <f t="shared" si="0"/>
        <v>18293324</v>
      </c>
      <c r="L21" s="182"/>
    </row>
    <row r="22" spans="1:12" ht="16.5" customHeight="1">
      <c r="A22" s="174" t="s">
        <v>19</v>
      </c>
      <c r="B22" s="175">
        <v>14520850.42</v>
      </c>
      <c r="C22" s="175">
        <v>2265880.58</v>
      </c>
      <c r="D22" s="176"/>
      <c r="E22" s="177"/>
      <c r="F22" s="178"/>
      <c r="G22" s="175"/>
      <c r="H22" s="179"/>
      <c r="I22" s="180"/>
      <c r="J22" s="179"/>
      <c r="K22" s="181">
        <f t="shared" si="0"/>
        <v>16786731</v>
      </c>
      <c r="L22" s="182"/>
    </row>
    <row r="23" spans="1:12" ht="16.5" customHeight="1">
      <c r="A23" s="174" t="s">
        <v>20</v>
      </c>
      <c r="B23" s="175">
        <v>28064502.36</v>
      </c>
      <c r="C23" s="175">
        <v>6785166.8100000005</v>
      </c>
      <c r="D23" s="176"/>
      <c r="E23" s="177">
        <v>161487.83</v>
      </c>
      <c r="F23" s="178"/>
      <c r="G23" s="175"/>
      <c r="H23" s="179"/>
      <c r="I23" s="180"/>
      <c r="J23" s="179"/>
      <c r="K23" s="181">
        <f t="shared" si="0"/>
        <v>35011157</v>
      </c>
      <c r="L23" s="182"/>
    </row>
    <row r="24" spans="1:12" ht="16.5" customHeight="1">
      <c r="A24" s="174" t="s">
        <v>21</v>
      </c>
      <c r="B24" s="175">
        <v>46467393.18</v>
      </c>
      <c r="C24" s="175">
        <v>9514159.08</v>
      </c>
      <c r="D24" s="176"/>
      <c r="E24" s="177">
        <v>121083.74</v>
      </c>
      <c r="F24" s="178"/>
      <c r="G24" s="175"/>
      <c r="H24" s="179"/>
      <c r="I24" s="180"/>
      <c r="J24" s="179"/>
      <c r="K24" s="181">
        <f t="shared" si="0"/>
        <v>56102636</v>
      </c>
      <c r="L24" s="182"/>
    </row>
    <row r="25" spans="1:12" ht="16.5" customHeight="1">
      <c r="A25" s="174" t="s">
        <v>22</v>
      </c>
      <c r="B25" s="175">
        <v>11468977.100000001</v>
      </c>
      <c r="C25" s="175">
        <v>2137141.52</v>
      </c>
      <c r="D25" s="176"/>
      <c r="E25" s="177">
        <v>36885.38</v>
      </c>
      <c r="F25" s="178"/>
      <c r="G25" s="175"/>
      <c r="H25" s="179"/>
      <c r="I25" s="180"/>
      <c r="J25" s="179"/>
      <c r="K25" s="181">
        <f t="shared" si="0"/>
        <v>13643004.000000002</v>
      </c>
      <c r="L25" s="182"/>
    </row>
    <row r="26" spans="1:12" ht="16.5" customHeight="1">
      <c r="A26" s="174" t="s">
        <v>23</v>
      </c>
      <c r="B26" s="175">
        <v>16617768.2</v>
      </c>
      <c r="C26" s="175">
        <v>4453245.75</v>
      </c>
      <c r="D26" s="176">
        <v>21158.43</v>
      </c>
      <c r="E26" s="177">
        <v>450132.62</v>
      </c>
      <c r="F26" s="178"/>
      <c r="G26" s="175"/>
      <c r="H26" s="179"/>
      <c r="I26" s="180"/>
      <c r="J26" s="179"/>
      <c r="K26" s="181">
        <f t="shared" si="0"/>
        <v>21542305</v>
      </c>
      <c r="L26" s="182"/>
    </row>
    <row r="27" spans="1:12" ht="16.5" customHeight="1">
      <c r="A27" s="174" t="s">
        <v>24</v>
      </c>
      <c r="B27" s="175">
        <v>12384100.73</v>
      </c>
      <c r="C27" s="175">
        <v>2710715.27</v>
      </c>
      <c r="D27" s="176"/>
      <c r="E27" s="177"/>
      <c r="F27" s="178"/>
      <c r="G27" s="175"/>
      <c r="H27" s="179"/>
      <c r="I27" s="180"/>
      <c r="J27" s="177">
        <v>9836</v>
      </c>
      <c r="K27" s="181">
        <f t="shared" si="0"/>
        <v>15104652</v>
      </c>
      <c r="L27" s="182"/>
    </row>
    <row r="28" spans="1:11" ht="15.75" customHeight="1" thickBot="1">
      <c r="A28" s="226"/>
      <c r="B28" s="227"/>
      <c r="C28" s="227"/>
      <c r="D28" s="227"/>
      <c r="E28" s="227"/>
      <c r="F28" s="227"/>
      <c r="G28" s="227"/>
      <c r="H28" s="228"/>
      <c r="I28" s="183"/>
      <c r="J28" s="228"/>
      <c r="K28" s="222"/>
    </row>
    <row r="29" spans="1:11" ht="15.75" customHeight="1" thickBot="1">
      <c r="A29" s="220" t="s">
        <v>25</v>
      </c>
      <c r="B29" s="221">
        <f aca="true" t="shared" si="1" ref="B29:K29">SUM(B10:B28)</f>
        <v>490545911.52000004</v>
      </c>
      <c r="C29" s="222">
        <f t="shared" si="1"/>
        <v>114083074.22999997</v>
      </c>
      <c r="D29" s="222">
        <f t="shared" si="1"/>
        <v>361636.66000000003</v>
      </c>
      <c r="E29" s="222">
        <f t="shared" si="1"/>
        <v>2089524.6100000003</v>
      </c>
      <c r="F29" s="222">
        <f t="shared" si="1"/>
        <v>0</v>
      </c>
      <c r="G29" s="222">
        <f t="shared" si="1"/>
        <v>106834.98</v>
      </c>
      <c r="H29" s="222">
        <f t="shared" si="1"/>
        <v>0</v>
      </c>
      <c r="I29" s="222">
        <f t="shared" si="1"/>
        <v>0</v>
      </c>
      <c r="J29" s="222">
        <f t="shared" si="1"/>
        <v>9836</v>
      </c>
      <c r="K29" s="222">
        <f t="shared" si="1"/>
        <v>607196818</v>
      </c>
    </row>
    <row r="31" spans="1:11" ht="12">
      <c r="A31" s="143" t="s">
        <v>44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2"/>
    </row>
    <row r="32" spans="2:11" ht="12">
      <c r="B32" s="184"/>
      <c r="C32" s="184"/>
      <c r="D32" s="184"/>
      <c r="E32" s="184"/>
      <c r="F32" s="184"/>
      <c r="G32" s="184"/>
      <c r="H32" s="184"/>
      <c r="I32" s="184"/>
      <c r="J32" s="184"/>
      <c r="K32" s="182"/>
    </row>
    <row r="33" ht="12">
      <c r="A33" s="152" t="s">
        <v>26</v>
      </c>
    </row>
    <row r="34" spans="1:12" ht="12">
      <c r="A34" s="185" t="s">
        <v>27</v>
      </c>
      <c r="L34" s="182"/>
    </row>
    <row r="35" ht="12">
      <c r="A35" s="186" t="s">
        <v>28</v>
      </c>
    </row>
    <row r="36" ht="12">
      <c r="A36" s="185" t="s">
        <v>57</v>
      </c>
    </row>
    <row r="37" ht="12">
      <c r="A37" s="185"/>
    </row>
    <row r="38" ht="12">
      <c r="A38" s="185"/>
    </row>
    <row r="39" ht="12">
      <c r="A39" s="185"/>
    </row>
    <row r="40" ht="12">
      <c r="A40" s="185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6" ht="11.25" customHeight="1">
      <c r="K66" s="182"/>
    </row>
  </sheetData>
  <sheetProtection/>
  <printOptions/>
  <pageMargins left="0.33" right="0.29" top="1" bottom="1" header="0.511811024" footer="0.51181102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40"/>
  <sheetViews>
    <sheetView showGridLines="0" zoomScale="75" zoomScaleNormal="75" zoomScalePageLayoutView="0" workbookViewId="0" topLeftCell="D1">
      <selection activeCell="J27" sqref="J27"/>
    </sheetView>
  </sheetViews>
  <sheetFormatPr defaultColWidth="11.421875" defaultRowHeight="11.25" customHeight="1"/>
  <cols>
    <col min="1" max="1" width="20.7109375" style="143" customWidth="1"/>
    <col min="2" max="2" width="17.57421875" style="143" customWidth="1"/>
    <col min="3" max="11" width="20.00390625" style="143" customWidth="1"/>
    <col min="12" max="12" width="11.421875" style="143" customWidth="1"/>
    <col min="13" max="13" width="20.00390625" style="143" customWidth="1"/>
    <col min="14" max="16384" width="11.421875" style="143" customWidth="1"/>
  </cols>
  <sheetData>
    <row r="1" spans="1:11" ht="20.25" customHeight="1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20.25" customHeight="1">
      <c r="A2" s="141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1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2"/>
    </row>
    <row r="4" spans="1:11" ht="12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2"/>
    </row>
    <row r="5" spans="1:11" s="152" customFormat="1" ht="18.75" customHeight="1">
      <c r="A5" s="148"/>
      <c r="B5" s="149" t="s">
        <v>72</v>
      </c>
      <c r="C5" s="150"/>
      <c r="D5" s="150"/>
      <c r="E5" s="150"/>
      <c r="F5" s="150"/>
      <c r="G5" s="150"/>
      <c r="H5" s="150"/>
      <c r="I5" s="150"/>
      <c r="J5" s="150"/>
      <c r="K5" s="151"/>
    </row>
    <row r="6" spans="1:11" s="152" customFormat="1" ht="12">
      <c r="A6" s="153" t="s">
        <v>32</v>
      </c>
      <c r="B6" s="154" t="s">
        <v>1</v>
      </c>
      <c r="C6" s="155" t="s">
        <v>2</v>
      </c>
      <c r="D6" s="157" t="s">
        <v>29</v>
      </c>
      <c r="E6" s="157" t="s">
        <v>2</v>
      </c>
      <c r="F6" s="156" t="s">
        <v>2</v>
      </c>
      <c r="G6" s="156" t="s">
        <v>52</v>
      </c>
      <c r="H6" s="156" t="s">
        <v>33</v>
      </c>
      <c r="I6" s="154" t="s">
        <v>33</v>
      </c>
      <c r="J6" s="154" t="s">
        <v>33</v>
      </c>
      <c r="K6" s="229" t="s">
        <v>0</v>
      </c>
    </row>
    <row r="7" spans="1:11" s="152" customFormat="1" ht="12">
      <c r="A7" s="158"/>
      <c r="B7" s="159" t="s">
        <v>4</v>
      </c>
      <c r="C7" s="160" t="s">
        <v>5</v>
      </c>
      <c r="D7" s="161" t="s">
        <v>30</v>
      </c>
      <c r="E7" s="161" t="s">
        <v>34</v>
      </c>
      <c r="F7" s="161" t="s">
        <v>34</v>
      </c>
      <c r="G7" s="161" t="s">
        <v>51</v>
      </c>
      <c r="H7" s="159" t="s">
        <v>37</v>
      </c>
      <c r="I7" s="159" t="s">
        <v>36</v>
      </c>
      <c r="J7" s="159" t="s">
        <v>41</v>
      </c>
      <c r="K7" s="230" t="s">
        <v>3</v>
      </c>
    </row>
    <row r="8" spans="1:11" s="152" customFormat="1" ht="12">
      <c r="A8" s="162"/>
      <c r="B8" s="163"/>
      <c r="C8" s="164"/>
      <c r="D8" s="165" t="s">
        <v>31</v>
      </c>
      <c r="E8" s="165" t="s">
        <v>35</v>
      </c>
      <c r="F8" s="165"/>
      <c r="G8" s="165" t="s">
        <v>53</v>
      </c>
      <c r="H8" s="166" t="s">
        <v>38</v>
      </c>
      <c r="I8" s="166" t="s">
        <v>6</v>
      </c>
      <c r="J8" s="166" t="s">
        <v>42</v>
      </c>
      <c r="K8" s="231"/>
    </row>
    <row r="9" spans="1:11" ht="12">
      <c r="A9" s="167"/>
      <c r="B9" s="168"/>
      <c r="C9" s="170"/>
      <c r="D9" s="168"/>
      <c r="E9" s="168"/>
      <c r="F9" s="171"/>
      <c r="G9" s="169"/>
      <c r="H9" s="170"/>
      <c r="I9" s="169"/>
      <c r="J9" s="172"/>
      <c r="K9" s="173"/>
    </row>
    <row r="10" spans="1:14" ht="15.75" customHeight="1">
      <c r="A10" s="174" t="s">
        <v>7</v>
      </c>
      <c r="B10" s="175">
        <v>31695423.65</v>
      </c>
      <c r="C10" s="176">
        <v>17601630.08</v>
      </c>
      <c r="D10" s="193"/>
      <c r="E10" s="177">
        <v>222530.27</v>
      </c>
      <c r="F10" s="232"/>
      <c r="G10" s="175"/>
      <c r="H10" s="179"/>
      <c r="I10" s="180"/>
      <c r="J10" s="172"/>
      <c r="K10" s="181">
        <f aca="true" t="shared" si="0" ref="K10:K27">+B10+C10+D10+E10+F10+G10+I10+H10+J10</f>
        <v>49519584</v>
      </c>
      <c r="L10" s="182"/>
      <c r="N10" s="182"/>
    </row>
    <row r="11" spans="1:14" ht="15.75" customHeight="1">
      <c r="A11" s="174" t="s">
        <v>9</v>
      </c>
      <c r="B11" s="175">
        <v>18895868.22</v>
      </c>
      <c r="C11" s="176">
        <v>5571191.35</v>
      </c>
      <c r="D11" s="193"/>
      <c r="E11" s="177">
        <v>134681.43</v>
      </c>
      <c r="F11" s="233"/>
      <c r="G11" s="175"/>
      <c r="H11" s="179"/>
      <c r="I11" s="180"/>
      <c r="J11" s="179"/>
      <c r="K11" s="181">
        <f t="shared" si="0"/>
        <v>24601741</v>
      </c>
      <c r="L11" s="182"/>
      <c r="N11" s="182"/>
    </row>
    <row r="12" spans="1:14" ht="15.75" customHeight="1">
      <c r="A12" s="174" t="s">
        <v>8</v>
      </c>
      <c r="B12" s="175">
        <v>62186287.19</v>
      </c>
      <c r="C12" s="176">
        <v>11727030.44</v>
      </c>
      <c r="D12" s="193"/>
      <c r="E12" s="177">
        <v>211884.95</v>
      </c>
      <c r="F12" s="233"/>
      <c r="G12" s="175">
        <v>104927.42</v>
      </c>
      <c r="H12" s="179"/>
      <c r="I12" s="180"/>
      <c r="J12" s="179"/>
      <c r="K12" s="181">
        <f t="shared" si="0"/>
        <v>74230130</v>
      </c>
      <c r="L12" s="182"/>
      <c r="N12" s="182"/>
    </row>
    <row r="13" spans="1:14" ht="15.75" customHeight="1">
      <c r="A13" s="174" t="s">
        <v>10</v>
      </c>
      <c r="B13" s="175">
        <v>110763490.14</v>
      </c>
      <c r="C13" s="176">
        <v>22945666.76</v>
      </c>
      <c r="D13" s="193"/>
      <c r="E13" s="177">
        <v>454049.1</v>
      </c>
      <c r="F13" s="233"/>
      <c r="G13" s="175"/>
      <c r="H13" s="179"/>
      <c r="I13" s="180"/>
      <c r="J13" s="179"/>
      <c r="K13" s="181">
        <f t="shared" si="0"/>
        <v>134163206</v>
      </c>
      <c r="L13" s="182"/>
      <c r="N13" s="182"/>
    </row>
    <row r="14" spans="1:14" ht="15.75" customHeight="1">
      <c r="A14" s="174" t="s">
        <v>11</v>
      </c>
      <c r="B14" s="175">
        <v>15300209.78</v>
      </c>
      <c r="C14" s="176">
        <v>3816296.75</v>
      </c>
      <c r="D14" s="193"/>
      <c r="E14" s="177">
        <v>44368.47</v>
      </c>
      <c r="F14" s="233"/>
      <c r="G14" s="175"/>
      <c r="H14" s="179"/>
      <c r="I14" s="180"/>
      <c r="J14" s="179"/>
      <c r="K14" s="181">
        <f t="shared" si="0"/>
        <v>19160875</v>
      </c>
      <c r="L14" s="182"/>
      <c r="N14" s="182"/>
    </row>
    <row r="15" spans="1:14" ht="15.75" customHeight="1">
      <c r="A15" s="174" t="s">
        <v>12</v>
      </c>
      <c r="B15" s="175">
        <v>13439256.09</v>
      </c>
      <c r="C15" s="176">
        <v>1530862.57</v>
      </c>
      <c r="D15" s="193"/>
      <c r="E15" s="177">
        <v>28800.34</v>
      </c>
      <c r="F15" s="233"/>
      <c r="G15" s="175"/>
      <c r="H15" s="179"/>
      <c r="I15" s="180"/>
      <c r="J15" s="179"/>
      <c r="K15" s="181">
        <f t="shared" si="0"/>
        <v>14998919</v>
      </c>
      <c r="L15" s="182"/>
      <c r="N15" s="182"/>
    </row>
    <row r="16" spans="1:14" ht="15.75" customHeight="1">
      <c r="A16" s="174" t="s">
        <v>13</v>
      </c>
      <c r="B16" s="175">
        <v>53758214.13</v>
      </c>
      <c r="C16" s="176">
        <v>16758121.18</v>
      </c>
      <c r="D16" s="193"/>
      <c r="E16" s="177">
        <v>106836.69</v>
      </c>
      <c r="F16" s="233"/>
      <c r="G16" s="175"/>
      <c r="H16" s="179"/>
      <c r="I16" s="180"/>
      <c r="J16" s="179"/>
      <c r="K16" s="181">
        <f t="shared" si="0"/>
        <v>70623172</v>
      </c>
      <c r="L16" s="182"/>
      <c r="N16" s="182"/>
    </row>
    <row r="17" spans="1:14" ht="15.75" customHeight="1">
      <c r="A17" s="174" t="s">
        <v>14</v>
      </c>
      <c r="B17" s="175">
        <v>17205708.490000002</v>
      </c>
      <c r="C17" s="176">
        <v>4222116.51</v>
      </c>
      <c r="D17" s="193"/>
      <c r="E17" s="177"/>
      <c r="F17" s="233"/>
      <c r="G17" s="175"/>
      <c r="H17" s="179"/>
      <c r="I17" s="180"/>
      <c r="J17" s="179"/>
      <c r="K17" s="181">
        <f t="shared" si="0"/>
        <v>21427825</v>
      </c>
      <c r="L17" s="182"/>
      <c r="N17" s="182"/>
    </row>
    <row r="18" spans="1:14" ht="15.75" customHeight="1">
      <c r="A18" s="174" t="s">
        <v>15</v>
      </c>
      <c r="B18" s="175">
        <v>33085686.93</v>
      </c>
      <c r="C18" s="176">
        <v>13096203.07</v>
      </c>
      <c r="D18" s="193">
        <v>353094</v>
      </c>
      <c r="E18" s="177"/>
      <c r="F18" s="233"/>
      <c r="G18" s="175"/>
      <c r="H18" s="179"/>
      <c r="I18" s="180"/>
      <c r="J18" s="179"/>
      <c r="K18" s="181">
        <f t="shared" si="0"/>
        <v>46534984</v>
      </c>
      <c r="L18" s="182"/>
      <c r="N18" s="182"/>
    </row>
    <row r="19" spans="1:14" ht="15.75" customHeight="1">
      <c r="A19" s="174" t="s">
        <v>16</v>
      </c>
      <c r="B19" s="175">
        <v>47952724.620000005</v>
      </c>
      <c r="C19" s="176">
        <v>12094095.02</v>
      </c>
      <c r="D19" s="193"/>
      <c r="E19" s="177">
        <v>99666.36</v>
      </c>
      <c r="F19" s="233"/>
      <c r="G19" s="175"/>
      <c r="H19" s="179"/>
      <c r="I19" s="180"/>
      <c r="J19" s="179"/>
      <c r="K19" s="181">
        <f t="shared" si="0"/>
        <v>60146486</v>
      </c>
      <c r="L19" s="182"/>
      <c r="N19" s="182"/>
    </row>
    <row r="20" spans="1:14" ht="15.75" customHeight="1">
      <c r="A20" s="174" t="s">
        <v>17</v>
      </c>
      <c r="B20" s="175">
        <v>25784013.19</v>
      </c>
      <c r="C20" s="176">
        <v>8094761.81</v>
      </c>
      <c r="D20" s="193"/>
      <c r="E20" s="177"/>
      <c r="F20" s="233"/>
      <c r="G20" s="175"/>
      <c r="H20" s="179"/>
      <c r="I20" s="180"/>
      <c r="J20" s="179"/>
      <c r="K20" s="181">
        <f t="shared" si="0"/>
        <v>33878775</v>
      </c>
      <c r="L20" s="182"/>
      <c r="N20" s="182"/>
    </row>
    <row r="21" spans="1:14" ht="15.75" customHeight="1">
      <c r="A21" s="174" t="s">
        <v>18</v>
      </c>
      <c r="B21" s="175">
        <v>16258698.99</v>
      </c>
      <c r="C21" s="176">
        <v>4130268.01</v>
      </c>
      <c r="D21" s="193"/>
      <c r="E21" s="177"/>
      <c r="F21" s="233"/>
      <c r="G21" s="175"/>
      <c r="H21" s="179"/>
      <c r="I21" s="180"/>
      <c r="J21" s="179"/>
      <c r="K21" s="181">
        <f t="shared" si="0"/>
        <v>20388967</v>
      </c>
      <c r="L21" s="182"/>
      <c r="N21" s="182"/>
    </row>
    <row r="22" spans="1:14" ht="15.75" customHeight="1">
      <c r="A22" s="174" t="s">
        <v>19</v>
      </c>
      <c r="B22" s="175">
        <v>14707438.66</v>
      </c>
      <c r="C22" s="176">
        <v>3171192.34</v>
      </c>
      <c r="D22" s="193"/>
      <c r="E22" s="177"/>
      <c r="F22" s="233"/>
      <c r="G22" s="175"/>
      <c r="H22" s="179"/>
      <c r="I22" s="180"/>
      <c r="J22" s="179"/>
      <c r="K22" s="181">
        <f t="shared" si="0"/>
        <v>17878631</v>
      </c>
      <c r="L22" s="182"/>
      <c r="N22" s="182"/>
    </row>
    <row r="23" spans="1:14" ht="15.75" customHeight="1">
      <c r="A23" s="174" t="s">
        <v>20</v>
      </c>
      <c r="B23" s="175">
        <v>31452718.8</v>
      </c>
      <c r="C23" s="176">
        <v>10117970.45</v>
      </c>
      <c r="D23" s="193"/>
      <c r="E23" s="177">
        <v>159393.75</v>
      </c>
      <c r="F23" s="233"/>
      <c r="G23" s="175"/>
      <c r="H23" s="179"/>
      <c r="I23" s="180"/>
      <c r="J23" s="179"/>
      <c r="K23" s="181">
        <f t="shared" si="0"/>
        <v>41730083</v>
      </c>
      <c r="L23" s="182"/>
      <c r="N23" s="182"/>
    </row>
    <row r="24" spans="1:14" ht="15.75" customHeight="1">
      <c r="A24" s="174" t="s">
        <v>21</v>
      </c>
      <c r="B24" s="175">
        <v>47770542.980000004</v>
      </c>
      <c r="C24" s="176">
        <v>18358981.66</v>
      </c>
      <c r="D24" s="193"/>
      <c r="E24" s="177">
        <v>119513.36</v>
      </c>
      <c r="F24" s="233"/>
      <c r="G24" s="175"/>
      <c r="H24" s="179"/>
      <c r="I24" s="180"/>
      <c r="J24" s="179"/>
      <c r="K24" s="181">
        <f t="shared" si="0"/>
        <v>66249038</v>
      </c>
      <c r="L24" s="182"/>
      <c r="N24" s="182"/>
    </row>
    <row r="25" spans="1:14" ht="15.75" customHeight="1">
      <c r="A25" s="174" t="s">
        <v>22</v>
      </c>
      <c r="B25" s="175">
        <v>11990619.41</v>
      </c>
      <c r="C25" s="176">
        <v>3592428.67</v>
      </c>
      <c r="D25" s="193"/>
      <c r="E25" s="177">
        <v>36406.92</v>
      </c>
      <c r="F25" s="233"/>
      <c r="G25" s="175"/>
      <c r="H25" s="179"/>
      <c r="I25" s="180"/>
      <c r="J25" s="179"/>
      <c r="K25" s="181">
        <f t="shared" si="0"/>
        <v>15619455</v>
      </c>
      <c r="L25" s="182"/>
      <c r="N25" s="182"/>
    </row>
    <row r="26" spans="1:14" ht="15.75" customHeight="1">
      <c r="A26" s="174" t="s">
        <v>23</v>
      </c>
      <c r="B26" s="175">
        <v>18314152.35</v>
      </c>
      <c r="C26" s="176">
        <v>6423375.18</v>
      </c>
      <c r="D26" s="193">
        <v>21942.39</v>
      </c>
      <c r="E26" s="177">
        <v>444295.08</v>
      </c>
      <c r="F26" s="233"/>
      <c r="G26" s="175"/>
      <c r="H26" s="179"/>
      <c r="I26" s="180"/>
      <c r="J26" s="179"/>
      <c r="K26" s="181">
        <f t="shared" si="0"/>
        <v>25203765</v>
      </c>
      <c r="L26" s="182"/>
      <c r="N26" s="182"/>
    </row>
    <row r="27" spans="1:14" ht="15.75" customHeight="1">
      <c r="A27" s="174" t="s">
        <v>24</v>
      </c>
      <c r="B27" s="175">
        <v>12243529.49</v>
      </c>
      <c r="C27" s="176">
        <v>4130802.51</v>
      </c>
      <c r="D27" s="193"/>
      <c r="E27" s="177"/>
      <c r="F27" s="233"/>
      <c r="G27" s="175"/>
      <c r="H27" s="179"/>
      <c r="I27" s="180"/>
      <c r="J27" s="177">
        <v>9836</v>
      </c>
      <c r="K27" s="181">
        <f t="shared" si="0"/>
        <v>16384168</v>
      </c>
      <c r="L27" s="182"/>
      <c r="N27" s="182"/>
    </row>
    <row r="28" spans="1:11" ht="12">
      <c r="A28" s="174"/>
      <c r="B28" s="175"/>
      <c r="C28" s="175"/>
      <c r="D28" s="175"/>
      <c r="E28" s="175"/>
      <c r="F28" s="175"/>
      <c r="G28" s="175"/>
      <c r="H28" s="234"/>
      <c r="I28" s="183"/>
      <c r="J28" s="234"/>
      <c r="K28" s="235"/>
    </row>
    <row r="29" spans="1:11" ht="12">
      <c r="A29" s="236" t="s">
        <v>25</v>
      </c>
      <c r="B29" s="237">
        <f aca="true" t="shared" si="1" ref="B29:K29">SUM(B10:B28)</f>
        <v>582804583.11</v>
      </c>
      <c r="C29" s="237">
        <f t="shared" si="1"/>
        <v>167382994.35999998</v>
      </c>
      <c r="D29" s="237">
        <f t="shared" si="1"/>
        <v>375036.39</v>
      </c>
      <c r="E29" s="238">
        <f t="shared" si="1"/>
        <v>2062426.7200000002</v>
      </c>
      <c r="F29" s="237">
        <f t="shared" si="1"/>
        <v>0</v>
      </c>
      <c r="G29" s="237">
        <f t="shared" si="1"/>
        <v>104927.42</v>
      </c>
      <c r="H29" s="237">
        <f t="shared" si="1"/>
        <v>0</v>
      </c>
      <c r="I29" s="237">
        <f t="shared" si="1"/>
        <v>0</v>
      </c>
      <c r="J29" s="237">
        <f t="shared" si="1"/>
        <v>9836</v>
      </c>
      <c r="K29" s="238">
        <f t="shared" si="1"/>
        <v>752739804</v>
      </c>
    </row>
    <row r="31" spans="1:11" ht="12">
      <c r="A31" s="143" t="s">
        <v>45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2"/>
    </row>
    <row r="32" spans="2:11" ht="12">
      <c r="B32" s="184"/>
      <c r="C32" s="184"/>
      <c r="D32" s="184"/>
      <c r="E32" s="184"/>
      <c r="F32" s="184"/>
      <c r="G32" s="184"/>
      <c r="H32" s="184"/>
      <c r="I32" s="184"/>
      <c r="J32" s="184"/>
      <c r="K32" s="182"/>
    </row>
    <row r="33" ht="12">
      <c r="A33" s="152" t="s">
        <v>26</v>
      </c>
    </row>
    <row r="34" spans="1:12" ht="12">
      <c r="A34" s="185" t="s">
        <v>27</v>
      </c>
      <c r="L34" s="182"/>
    </row>
    <row r="35" ht="12">
      <c r="A35" s="186" t="s">
        <v>28</v>
      </c>
    </row>
    <row r="36" ht="12">
      <c r="A36" s="185" t="s">
        <v>57</v>
      </c>
    </row>
    <row r="37" ht="12">
      <c r="A37" s="185"/>
    </row>
    <row r="38" ht="12">
      <c r="A38" s="185"/>
    </row>
    <row r="39" ht="12">
      <c r="A39" s="185"/>
    </row>
    <row r="40" ht="12">
      <c r="A40" s="185"/>
    </row>
  </sheetData>
  <sheetProtection/>
  <printOptions/>
  <pageMargins left="0.53" right="0.44" top="1" bottom="1" header="0.511811024" footer="0.51181102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zoomScalePageLayoutView="0" workbookViewId="0" topLeftCell="A1">
      <selection activeCell="J7" sqref="J7"/>
    </sheetView>
  </sheetViews>
  <sheetFormatPr defaultColWidth="11.421875" defaultRowHeight="11.25" customHeight="1"/>
  <cols>
    <col min="1" max="1" width="18.57421875" style="6" customWidth="1"/>
    <col min="2" max="2" width="15.710937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8" width="14.7109375" style="6" customWidth="1"/>
    <col min="9" max="9" width="17.421875" style="6" customWidth="1"/>
    <col min="10" max="10" width="16.71093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69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70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37" t="s">
        <v>52</v>
      </c>
      <c r="H6" s="37" t="s">
        <v>33</v>
      </c>
      <c r="I6" s="34" t="s">
        <v>33</v>
      </c>
      <c r="J6" s="34" t="s">
        <v>33</v>
      </c>
      <c r="K6" s="132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133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134"/>
    </row>
    <row r="9" spans="1:11" ht="11.25">
      <c r="A9" s="13"/>
      <c r="B9" s="15"/>
      <c r="C9" s="16"/>
      <c r="D9" s="15"/>
      <c r="E9" s="56"/>
      <c r="F9" s="14"/>
      <c r="G9" s="14"/>
      <c r="H9" s="16"/>
      <c r="I9" s="16"/>
      <c r="J9" s="15"/>
      <c r="K9" s="192"/>
    </row>
    <row r="10" spans="1:14" ht="13.5" customHeight="1">
      <c r="A10" s="12" t="s">
        <v>7</v>
      </c>
      <c r="B10" s="1">
        <v>25211187.119999997</v>
      </c>
      <c r="C10" s="51">
        <v>13134670.3</v>
      </c>
      <c r="D10" s="190"/>
      <c r="E10" s="55">
        <v>241342.58</v>
      </c>
      <c r="F10" s="51"/>
      <c r="G10" s="177"/>
      <c r="H10" s="3"/>
      <c r="I10" s="3"/>
      <c r="J10" s="57"/>
      <c r="K10" s="191">
        <f>+B10+C10+D10+E10+F10+G10+I10+H10+J10</f>
        <v>38587200</v>
      </c>
      <c r="L10" s="20"/>
      <c r="N10" s="20"/>
    </row>
    <row r="11" spans="1:14" ht="13.5" customHeight="1">
      <c r="A11" s="12" t="s">
        <v>9</v>
      </c>
      <c r="B11" s="1">
        <v>16132792.06</v>
      </c>
      <c r="C11" s="51">
        <v>4274665.76</v>
      </c>
      <c r="D11" s="190"/>
      <c r="E11" s="55">
        <v>146067.18</v>
      </c>
      <c r="F11" s="1"/>
      <c r="G11" s="177"/>
      <c r="H11" s="3"/>
      <c r="I11" s="3"/>
      <c r="J11" s="57"/>
      <c r="K11" s="191">
        <f aca="true" t="shared" si="0" ref="K11:K27">+B11+C11+D11+E11+F11+G11+I11+H11+J11</f>
        <v>20553525</v>
      </c>
      <c r="L11" s="20"/>
      <c r="N11" s="20"/>
    </row>
    <row r="12" spans="1:14" ht="13.5" customHeight="1">
      <c r="A12" s="12" t="s">
        <v>8</v>
      </c>
      <c r="B12" s="1">
        <v>51097080.81</v>
      </c>
      <c r="C12" s="51">
        <v>8764159.5</v>
      </c>
      <c r="D12" s="190"/>
      <c r="E12" s="55">
        <v>229797.6</v>
      </c>
      <c r="F12" s="1"/>
      <c r="G12" s="177">
        <v>106261.09</v>
      </c>
      <c r="H12" s="3"/>
      <c r="I12" s="3"/>
      <c r="J12" s="57"/>
      <c r="K12" s="191">
        <f t="shared" si="0"/>
        <v>60197299.00000001</v>
      </c>
      <c r="L12" s="20"/>
      <c r="N12" s="20"/>
    </row>
    <row r="13" spans="1:14" ht="13.5" customHeight="1">
      <c r="A13" s="12" t="s">
        <v>10</v>
      </c>
      <c r="B13" s="1">
        <v>54692180.11</v>
      </c>
      <c r="C13" s="51">
        <v>16800254.240000002</v>
      </c>
      <c r="D13" s="190"/>
      <c r="E13" s="55">
        <v>492433.65</v>
      </c>
      <c r="F13" s="1"/>
      <c r="G13" s="177"/>
      <c r="H13" s="3"/>
      <c r="I13" s="2"/>
      <c r="J13" s="57"/>
      <c r="K13" s="19">
        <f t="shared" si="0"/>
        <v>71984868</v>
      </c>
      <c r="L13" s="20"/>
      <c r="N13" s="20"/>
    </row>
    <row r="14" spans="1:14" ht="13.5" customHeight="1">
      <c r="A14" s="12" t="s">
        <v>11</v>
      </c>
      <c r="B14" s="1">
        <v>13038592.69</v>
      </c>
      <c r="C14" s="51">
        <v>2987142.75</v>
      </c>
      <c r="D14" s="190"/>
      <c r="E14" s="55">
        <v>48119.56</v>
      </c>
      <c r="F14" s="1"/>
      <c r="G14" s="177"/>
      <c r="H14" s="3"/>
      <c r="I14" s="2"/>
      <c r="J14" s="57"/>
      <c r="K14" s="19">
        <f t="shared" si="0"/>
        <v>16073855</v>
      </c>
      <c r="L14" s="20"/>
      <c r="N14" s="20"/>
    </row>
    <row r="15" spans="1:14" ht="13.5" customHeight="1">
      <c r="A15" s="12" t="s">
        <v>12</v>
      </c>
      <c r="B15" s="1">
        <v>11718429.92</v>
      </c>
      <c r="C15" s="51">
        <v>1128880.94</v>
      </c>
      <c r="D15" s="190"/>
      <c r="E15" s="55">
        <v>31235.14</v>
      </c>
      <c r="F15" s="1"/>
      <c r="G15" s="177"/>
      <c r="H15" s="3"/>
      <c r="I15" s="2"/>
      <c r="J15" s="57"/>
      <c r="K15" s="19">
        <f t="shared" si="0"/>
        <v>12878546</v>
      </c>
      <c r="L15" s="20"/>
      <c r="N15" s="20"/>
    </row>
    <row r="16" spans="1:14" ht="13.5" customHeight="1">
      <c r="A16" s="12" t="s">
        <v>13</v>
      </c>
      <c r="B16" s="1">
        <v>48128486.05</v>
      </c>
      <c r="C16" s="51">
        <v>10588725.24</v>
      </c>
      <c r="D16" s="190"/>
      <c r="E16" s="55">
        <v>115868.71</v>
      </c>
      <c r="F16" s="1"/>
      <c r="G16" s="177"/>
      <c r="H16" s="3"/>
      <c r="I16" s="2"/>
      <c r="J16" s="57"/>
      <c r="K16" s="19">
        <f t="shared" si="0"/>
        <v>58833080</v>
      </c>
      <c r="L16" s="20"/>
      <c r="N16" s="20"/>
    </row>
    <row r="17" spans="1:14" ht="13.5" customHeight="1">
      <c r="A17" s="12" t="s">
        <v>14</v>
      </c>
      <c r="B17" s="1">
        <v>15171390.969999999</v>
      </c>
      <c r="C17" s="51">
        <v>3060378.0300000003</v>
      </c>
      <c r="D17" s="190"/>
      <c r="E17" s="55"/>
      <c r="F17" s="1"/>
      <c r="G17" s="177"/>
      <c r="H17" s="3"/>
      <c r="I17" s="2"/>
      <c r="J17" s="57"/>
      <c r="K17" s="19">
        <f t="shared" si="0"/>
        <v>18231769</v>
      </c>
      <c r="L17" s="20"/>
      <c r="N17" s="20"/>
    </row>
    <row r="18" spans="1:14" ht="13.5" customHeight="1">
      <c r="A18" s="12" t="s">
        <v>15</v>
      </c>
      <c r="B18" s="1">
        <v>25674936.54</v>
      </c>
      <c r="C18" s="51">
        <v>11871231.72</v>
      </c>
      <c r="D18" s="190">
        <v>376621.74</v>
      </c>
      <c r="E18" s="55"/>
      <c r="F18" s="1"/>
      <c r="G18" s="177"/>
      <c r="H18" s="3"/>
      <c r="I18" s="2"/>
      <c r="J18" s="57"/>
      <c r="K18" s="19">
        <f t="shared" si="0"/>
        <v>37922790</v>
      </c>
      <c r="L18" s="20"/>
      <c r="N18" s="20"/>
    </row>
    <row r="19" spans="1:14" ht="13.5" customHeight="1">
      <c r="A19" s="12" t="s">
        <v>16</v>
      </c>
      <c r="B19" s="1">
        <v>40221535.93</v>
      </c>
      <c r="C19" s="51">
        <v>8814058.09</v>
      </c>
      <c r="D19" s="190"/>
      <c r="E19" s="55">
        <v>108091.98</v>
      </c>
      <c r="F19" s="1"/>
      <c r="G19" s="177"/>
      <c r="H19" s="3"/>
      <c r="I19" s="2"/>
      <c r="J19" s="57"/>
      <c r="K19" s="19">
        <f t="shared" si="0"/>
        <v>49143685.99999999</v>
      </c>
      <c r="L19" s="20"/>
      <c r="N19" s="20"/>
    </row>
    <row r="20" spans="1:14" ht="13.5" customHeight="1">
      <c r="A20" s="12" t="s">
        <v>17</v>
      </c>
      <c r="B20" s="1">
        <v>26101098.11</v>
      </c>
      <c r="C20" s="51">
        <v>4929662.89</v>
      </c>
      <c r="D20" s="190"/>
      <c r="E20" s="55"/>
      <c r="F20" s="1"/>
      <c r="G20" s="177"/>
      <c r="H20" s="3"/>
      <c r="I20" s="2"/>
      <c r="J20" s="57"/>
      <c r="K20" s="19">
        <f t="shared" si="0"/>
        <v>31030761</v>
      </c>
      <c r="L20" s="20"/>
      <c r="N20" s="20"/>
    </row>
    <row r="21" spans="1:14" ht="13.5" customHeight="1">
      <c r="A21" s="12" t="s">
        <v>18</v>
      </c>
      <c r="B21" s="1">
        <v>14195548.32</v>
      </c>
      <c r="C21" s="51">
        <v>2965999.68</v>
      </c>
      <c r="D21" s="190"/>
      <c r="E21" s="55"/>
      <c r="F21" s="1"/>
      <c r="G21" s="177"/>
      <c r="H21" s="3"/>
      <c r="I21" s="2"/>
      <c r="J21" s="57"/>
      <c r="K21" s="19">
        <f t="shared" si="0"/>
        <v>17161548</v>
      </c>
      <c r="L21" s="20"/>
      <c r="N21" s="20"/>
    </row>
    <row r="22" spans="1:14" ht="13.5" customHeight="1">
      <c r="A22" s="12" t="s">
        <v>19</v>
      </c>
      <c r="B22" s="1">
        <v>13063989.05</v>
      </c>
      <c r="C22" s="51">
        <v>2339277.95</v>
      </c>
      <c r="D22" s="190"/>
      <c r="E22" s="55"/>
      <c r="F22" s="1"/>
      <c r="G22" s="177"/>
      <c r="H22" s="3"/>
      <c r="I22" s="2"/>
      <c r="J22" s="57"/>
      <c r="K22" s="19">
        <f t="shared" si="0"/>
        <v>15403267</v>
      </c>
      <c r="L22" s="20"/>
      <c r="N22" s="20"/>
    </row>
    <row r="23" spans="1:14" ht="13.5" customHeight="1">
      <c r="A23" s="12" t="s">
        <v>20</v>
      </c>
      <c r="B23" s="1">
        <v>26764137.310000002</v>
      </c>
      <c r="C23" s="51">
        <v>7494248.11</v>
      </c>
      <c r="D23" s="190"/>
      <c r="E23" s="55">
        <v>172868.58</v>
      </c>
      <c r="F23" s="1"/>
      <c r="G23" s="177"/>
      <c r="H23" s="3"/>
      <c r="I23" s="2"/>
      <c r="J23" s="57"/>
      <c r="K23" s="19">
        <f t="shared" si="0"/>
        <v>34431254</v>
      </c>
      <c r="L23" s="20"/>
      <c r="N23" s="20"/>
    </row>
    <row r="24" spans="1:14" ht="13.5" customHeight="1">
      <c r="A24" s="12" t="s">
        <v>21</v>
      </c>
      <c r="B24" s="1">
        <v>43980034.379999995</v>
      </c>
      <c r="C24" s="51">
        <v>10212195.55</v>
      </c>
      <c r="D24" s="190"/>
      <c r="E24" s="55">
        <v>129617.07</v>
      </c>
      <c r="F24" s="1"/>
      <c r="G24" s="177"/>
      <c r="H24" s="3"/>
      <c r="I24" s="2"/>
      <c r="J24" s="57"/>
      <c r="K24" s="19">
        <f t="shared" si="0"/>
        <v>54321846.99999999</v>
      </c>
      <c r="L24" s="20"/>
      <c r="N24" s="20"/>
    </row>
    <row r="25" spans="1:14" ht="13.5" customHeight="1">
      <c r="A25" s="12" t="s">
        <v>22</v>
      </c>
      <c r="B25" s="1">
        <v>10188405.16</v>
      </c>
      <c r="C25" s="51">
        <v>3149336.93</v>
      </c>
      <c r="D25" s="190"/>
      <c r="E25" s="55">
        <v>39484.91</v>
      </c>
      <c r="F25" s="1"/>
      <c r="G25" s="177"/>
      <c r="H25" s="3"/>
      <c r="I25" s="2"/>
      <c r="J25" s="57"/>
      <c r="K25" s="19">
        <f t="shared" si="0"/>
        <v>13377227</v>
      </c>
      <c r="L25" s="20"/>
      <c r="N25" s="20"/>
    </row>
    <row r="26" spans="1:14" ht="13.5" customHeight="1">
      <c r="A26" s="12" t="s">
        <v>23</v>
      </c>
      <c r="B26" s="1">
        <v>16045987.29</v>
      </c>
      <c r="C26" s="51">
        <v>4604927.97</v>
      </c>
      <c r="D26" s="190">
        <v>23404.48</v>
      </c>
      <c r="E26" s="55">
        <v>481855.26</v>
      </c>
      <c r="F26" s="1"/>
      <c r="G26" s="177"/>
      <c r="H26" s="3"/>
      <c r="I26" s="2"/>
      <c r="J26" s="57"/>
      <c r="K26" s="19">
        <f t="shared" si="0"/>
        <v>21156175</v>
      </c>
      <c r="L26" s="20"/>
      <c r="N26" s="20"/>
    </row>
    <row r="27" spans="1:14" ht="13.5" customHeight="1">
      <c r="A27" s="12" t="s">
        <v>24</v>
      </c>
      <c r="B27" s="1">
        <v>10780132.809999999</v>
      </c>
      <c r="C27" s="1">
        <v>2724712.19</v>
      </c>
      <c r="D27" s="190"/>
      <c r="E27" s="1"/>
      <c r="F27" s="1"/>
      <c r="G27" s="177"/>
      <c r="H27" s="3"/>
      <c r="I27" s="2"/>
      <c r="J27" s="177">
        <v>9836</v>
      </c>
      <c r="K27" s="19">
        <f t="shared" si="0"/>
        <v>13514680.999999998</v>
      </c>
      <c r="L27" s="20"/>
      <c r="N27" s="20"/>
    </row>
    <row r="28" spans="1:14" ht="12" thickBot="1">
      <c r="A28" s="69"/>
      <c r="B28" s="70"/>
      <c r="C28" s="70"/>
      <c r="D28" s="70"/>
      <c r="E28" s="70"/>
      <c r="F28" s="70"/>
      <c r="G28" s="70"/>
      <c r="H28" s="71"/>
      <c r="I28" s="22"/>
      <c r="J28" s="71"/>
      <c r="K28" s="66"/>
      <c r="N28" s="20"/>
    </row>
    <row r="29" spans="1:14" ht="12" thickBot="1">
      <c r="A29" s="65" t="s">
        <v>25</v>
      </c>
      <c r="B29" s="66">
        <f aca="true" t="shared" si="1" ref="B29:K29">SUM(B10:B28)</f>
        <v>462205944.63000005</v>
      </c>
      <c r="C29" s="66">
        <f t="shared" si="1"/>
        <v>119844527.84000002</v>
      </c>
      <c r="D29" s="66">
        <f t="shared" si="1"/>
        <v>400026.22</v>
      </c>
      <c r="E29" s="66">
        <f t="shared" si="1"/>
        <v>2236782.2199999997</v>
      </c>
      <c r="F29" s="66">
        <f t="shared" si="1"/>
        <v>0</v>
      </c>
      <c r="G29" s="66">
        <f t="shared" si="1"/>
        <v>106261.09</v>
      </c>
      <c r="H29" s="66">
        <f t="shared" si="1"/>
        <v>0</v>
      </c>
      <c r="I29" s="66">
        <f t="shared" si="1"/>
        <v>0</v>
      </c>
      <c r="J29" s="67">
        <f t="shared" si="1"/>
        <v>9836</v>
      </c>
      <c r="K29" s="66">
        <f t="shared" si="1"/>
        <v>584803378</v>
      </c>
      <c r="N29" s="20"/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57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19" right="0.34" top="1" bottom="1" header="0.511811024" footer="0.51181102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89" zoomScaleNormal="89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0" sqref="J10:J27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6.8515625" style="6" customWidth="1"/>
    <col min="5" max="5" width="18.28125" style="6" customWidth="1"/>
    <col min="6" max="6" width="17.00390625" style="6" customWidth="1"/>
    <col min="7" max="7" width="15.7109375" style="6" customWidth="1"/>
    <col min="8" max="8" width="14.7109375" style="6" customWidth="1"/>
    <col min="9" max="9" width="18.7109375" style="6" customWidth="1"/>
    <col min="10" max="10" width="17.71093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37" t="s">
        <v>52</v>
      </c>
      <c r="H6" s="37" t="s">
        <v>33</v>
      </c>
      <c r="I6" s="34" t="s">
        <v>33</v>
      </c>
      <c r="J6" s="34" t="s">
        <v>33</v>
      </c>
      <c r="K6" s="132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133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134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4" ht="12.75">
      <c r="A10" s="12" t="s">
        <v>7</v>
      </c>
      <c r="B10" s="1">
        <v>33526489.66</v>
      </c>
      <c r="C10" s="51">
        <v>12367466.75</v>
      </c>
      <c r="D10" s="193"/>
      <c r="E10" s="55">
        <v>238543.59</v>
      </c>
      <c r="F10" s="51"/>
      <c r="G10" s="177"/>
      <c r="H10" s="3"/>
      <c r="I10" s="2"/>
      <c r="J10" s="62"/>
      <c r="K10" s="19">
        <f>+B10+C10+D10+E10+F10+G10+I10+H10+J10</f>
        <v>46132500</v>
      </c>
      <c r="L10" s="20"/>
      <c r="N10" s="20"/>
    </row>
    <row r="11" spans="1:14" ht="12">
      <c r="A11" s="12" t="s">
        <v>9</v>
      </c>
      <c r="B11" s="1">
        <v>18665611.04</v>
      </c>
      <c r="C11" s="51">
        <v>4177903.84</v>
      </c>
      <c r="D11" s="193"/>
      <c r="E11" s="55">
        <v>144373.12</v>
      </c>
      <c r="F11" s="1"/>
      <c r="G11" s="177"/>
      <c r="H11" s="3"/>
      <c r="I11" s="2"/>
      <c r="J11" s="3"/>
      <c r="K11" s="19">
        <f aca="true" t="shared" si="0" ref="K11:K27">+B11+C11+D11+E11+F11+G11+I11+H11+J11</f>
        <v>22987888</v>
      </c>
      <c r="L11" s="20"/>
      <c r="N11" s="20"/>
    </row>
    <row r="12" spans="1:14" ht="12">
      <c r="A12" s="12" t="s">
        <v>8</v>
      </c>
      <c r="B12" s="1">
        <v>60778374.06</v>
      </c>
      <c r="C12" s="51">
        <v>8463870.58</v>
      </c>
      <c r="D12" s="193"/>
      <c r="E12" s="55">
        <v>227132.22</v>
      </c>
      <c r="F12" s="1"/>
      <c r="G12" s="177">
        <v>105974.14</v>
      </c>
      <c r="H12" s="3"/>
      <c r="I12" s="2"/>
      <c r="J12" s="3"/>
      <c r="K12" s="19">
        <f t="shared" si="0"/>
        <v>69575351</v>
      </c>
      <c r="L12" s="20"/>
      <c r="N12" s="20"/>
    </row>
    <row r="13" spans="1:14" ht="12">
      <c r="A13" s="12" t="s">
        <v>10</v>
      </c>
      <c r="B13" s="1">
        <v>66714138.76</v>
      </c>
      <c r="C13" s="51">
        <v>16332445.82</v>
      </c>
      <c r="D13" s="193"/>
      <c r="E13" s="55">
        <v>486722.42</v>
      </c>
      <c r="F13" s="1"/>
      <c r="G13" s="177"/>
      <c r="H13" s="3"/>
      <c r="I13" s="2"/>
      <c r="J13" s="3"/>
      <c r="K13" s="19">
        <f t="shared" si="0"/>
        <v>83533307</v>
      </c>
      <c r="L13" s="20"/>
      <c r="N13" s="20"/>
    </row>
    <row r="14" spans="1:14" ht="12">
      <c r="A14" s="12" t="s">
        <v>11</v>
      </c>
      <c r="B14" s="1">
        <v>14915494.23</v>
      </c>
      <c r="C14" s="51">
        <v>2962062.5</v>
      </c>
      <c r="D14" s="193"/>
      <c r="E14" s="55">
        <v>47561.27</v>
      </c>
      <c r="F14" s="1"/>
      <c r="G14" s="177"/>
      <c r="H14" s="3"/>
      <c r="I14" s="2"/>
      <c r="J14" s="3"/>
      <c r="K14" s="19">
        <f t="shared" si="0"/>
        <v>17925118</v>
      </c>
      <c r="L14" s="20"/>
      <c r="N14" s="20"/>
    </row>
    <row r="15" spans="1:14" ht="12">
      <c r="A15" s="12" t="s">
        <v>12</v>
      </c>
      <c r="B15" s="1">
        <v>12803292.64</v>
      </c>
      <c r="C15" s="51">
        <v>1202300.56</v>
      </c>
      <c r="D15" s="193"/>
      <c r="E15" s="55">
        <v>30872.8</v>
      </c>
      <c r="F15" s="1"/>
      <c r="G15" s="177"/>
      <c r="H15" s="3"/>
      <c r="I15" s="2"/>
      <c r="J15" s="3"/>
      <c r="K15" s="19">
        <f t="shared" si="0"/>
        <v>14036466.000000002</v>
      </c>
      <c r="L15" s="20"/>
      <c r="N15" s="20"/>
    </row>
    <row r="16" spans="1:14" ht="12">
      <c r="A16" s="12" t="s">
        <v>13</v>
      </c>
      <c r="B16" s="1">
        <v>55029638.47</v>
      </c>
      <c r="C16" s="51">
        <v>11325791.79</v>
      </c>
      <c r="D16" s="193"/>
      <c r="E16" s="55">
        <v>114524.74</v>
      </c>
      <c r="F16" s="1"/>
      <c r="G16" s="177"/>
      <c r="H16" s="3"/>
      <c r="I16" s="2"/>
      <c r="J16" s="3"/>
      <c r="K16" s="19">
        <f t="shared" si="0"/>
        <v>66469955</v>
      </c>
      <c r="L16" s="20"/>
      <c r="N16" s="20"/>
    </row>
    <row r="17" spans="1:14" ht="12">
      <c r="A17" s="12" t="s">
        <v>14</v>
      </c>
      <c r="B17" s="1">
        <v>17162659.93</v>
      </c>
      <c r="C17" s="51">
        <v>2946215.07</v>
      </c>
      <c r="D17" s="193"/>
      <c r="E17" s="55"/>
      <c r="F17" s="1"/>
      <c r="G17" s="177"/>
      <c r="H17" s="3"/>
      <c r="I17" s="2"/>
      <c r="J17" s="3"/>
      <c r="K17" s="19">
        <f t="shared" si="0"/>
        <v>20108875</v>
      </c>
      <c r="L17" s="20"/>
      <c r="N17" s="20"/>
    </row>
    <row r="18" spans="1:14" ht="12">
      <c r="A18" s="12" t="s">
        <v>15</v>
      </c>
      <c r="B18" s="1">
        <v>34119184.21</v>
      </c>
      <c r="C18" s="51">
        <v>9673223.89</v>
      </c>
      <c r="D18" s="193">
        <v>375079.89999999997</v>
      </c>
      <c r="E18" s="55"/>
      <c r="F18" s="1"/>
      <c r="G18" s="177"/>
      <c r="H18" s="3"/>
      <c r="I18" s="2"/>
      <c r="J18" s="3"/>
      <c r="K18" s="19">
        <f t="shared" si="0"/>
        <v>44167488</v>
      </c>
      <c r="L18" s="20"/>
      <c r="N18" s="20"/>
    </row>
    <row r="19" spans="1:14" ht="12">
      <c r="A19" s="12" t="s">
        <v>16</v>
      </c>
      <c r="B19" s="1">
        <v>48309390.61</v>
      </c>
      <c r="C19" s="51">
        <v>8246391</v>
      </c>
      <c r="D19" s="193"/>
      <c r="E19" s="55">
        <v>106838.39</v>
      </c>
      <c r="F19" s="1"/>
      <c r="G19" s="177"/>
      <c r="H19" s="3"/>
      <c r="I19" s="2"/>
      <c r="J19" s="3"/>
      <c r="K19" s="19">
        <f t="shared" si="0"/>
        <v>56662620</v>
      </c>
      <c r="L19" s="20"/>
      <c r="N19" s="20"/>
    </row>
    <row r="20" spans="1:14" ht="12">
      <c r="A20" s="12" t="s">
        <v>17</v>
      </c>
      <c r="B20" s="1">
        <v>26636672.240000002</v>
      </c>
      <c r="C20" s="51">
        <v>7097319.76</v>
      </c>
      <c r="D20" s="193"/>
      <c r="E20" s="55"/>
      <c r="F20" s="1"/>
      <c r="G20" s="177"/>
      <c r="H20" s="3"/>
      <c r="I20" s="2"/>
      <c r="J20" s="3"/>
      <c r="K20" s="19">
        <f t="shared" si="0"/>
        <v>33733992</v>
      </c>
      <c r="L20" s="20"/>
      <c r="N20" s="20"/>
    </row>
    <row r="21" spans="1:14" ht="12">
      <c r="A21" s="12" t="s">
        <v>18</v>
      </c>
      <c r="B21" s="1">
        <v>16496188.43</v>
      </c>
      <c r="C21" s="51">
        <v>2870484.5700000003</v>
      </c>
      <c r="D21" s="193"/>
      <c r="E21" s="55"/>
      <c r="F21" s="1"/>
      <c r="G21" s="177"/>
      <c r="H21" s="3"/>
      <c r="I21" s="2"/>
      <c r="J21" s="3"/>
      <c r="K21" s="19">
        <f t="shared" si="0"/>
        <v>19366673</v>
      </c>
      <c r="L21" s="20"/>
      <c r="N21" s="20"/>
    </row>
    <row r="22" spans="1:14" ht="12">
      <c r="A22" s="12" t="s">
        <v>19</v>
      </c>
      <c r="B22" s="1">
        <v>14936201.11</v>
      </c>
      <c r="C22" s="51">
        <v>2416652.89</v>
      </c>
      <c r="D22" s="193"/>
      <c r="E22" s="55"/>
      <c r="F22" s="1"/>
      <c r="G22" s="177"/>
      <c r="H22" s="3"/>
      <c r="I22" s="2"/>
      <c r="J22" s="3"/>
      <c r="K22" s="19">
        <f t="shared" si="0"/>
        <v>17352854</v>
      </c>
      <c r="L22" s="20"/>
      <c r="N22" s="20"/>
    </row>
    <row r="23" spans="1:14" ht="12">
      <c r="A23" s="12" t="s">
        <v>20</v>
      </c>
      <c r="B23" s="1">
        <v>32328469.71</v>
      </c>
      <c r="C23" s="51">
        <v>6546811.68</v>
      </c>
      <c r="D23" s="193"/>
      <c r="E23" s="55">
        <v>170863.61</v>
      </c>
      <c r="F23" s="1"/>
      <c r="G23" s="177"/>
      <c r="H23" s="3"/>
      <c r="I23" s="2"/>
      <c r="J23" s="3"/>
      <c r="K23" s="19">
        <f t="shared" si="0"/>
        <v>39046145</v>
      </c>
      <c r="L23" s="20"/>
      <c r="N23" s="20"/>
    </row>
    <row r="24" spans="1:14" ht="12">
      <c r="A24" s="12" t="s">
        <v>21</v>
      </c>
      <c r="B24" s="1">
        <v>50656141.53</v>
      </c>
      <c r="C24" s="51">
        <v>11405278.92</v>
      </c>
      <c r="D24" s="193"/>
      <c r="E24" s="55">
        <v>128113.55</v>
      </c>
      <c r="F24" s="1"/>
      <c r="G24" s="177"/>
      <c r="H24" s="3"/>
      <c r="I24" s="2"/>
      <c r="J24" s="3"/>
      <c r="K24" s="19">
        <f t="shared" si="0"/>
        <v>62189534</v>
      </c>
      <c r="L24" s="20"/>
      <c r="N24" s="20"/>
    </row>
    <row r="25" spans="1:14" ht="12">
      <c r="A25" s="12" t="s">
        <v>22</v>
      </c>
      <c r="B25" s="1">
        <v>12132126.86</v>
      </c>
      <c r="C25" s="51">
        <v>2419522.46</v>
      </c>
      <c r="D25" s="193"/>
      <c r="E25" s="55">
        <v>39026.68</v>
      </c>
      <c r="F25" s="1"/>
      <c r="G25" s="177"/>
      <c r="H25" s="3"/>
      <c r="I25" s="2"/>
      <c r="J25" s="3"/>
      <c r="K25" s="19">
        <f t="shared" si="0"/>
        <v>14590676</v>
      </c>
      <c r="L25" s="20"/>
      <c r="N25" s="20"/>
    </row>
    <row r="26" spans="1:14" ht="12">
      <c r="A26" s="12" t="s">
        <v>23</v>
      </c>
      <c r="B26" s="1">
        <v>18326213.720000003</v>
      </c>
      <c r="C26" s="51">
        <v>4809360.06</v>
      </c>
      <c r="D26" s="193">
        <v>23308.67</v>
      </c>
      <c r="E26" s="55">
        <v>476266.55</v>
      </c>
      <c r="F26" s="1"/>
      <c r="G26" s="177"/>
      <c r="H26" s="3"/>
      <c r="I26" s="2"/>
      <c r="J26" s="3"/>
      <c r="K26" s="19">
        <f t="shared" si="0"/>
        <v>23635149.000000004</v>
      </c>
      <c r="L26" s="20"/>
      <c r="N26" s="20"/>
    </row>
    <row r="27" spans="1:14" ht="12">
      <c r="A27" s="12" t="s">
        <v>24</v>
      </c>
      <c r="B27" s="1">
        <v>12604734.49</v>
      </c>
      <c r="C27" s="1">
        <v>2535298.51</v>
      </c>
      <c r="D27" s="193"/>
      <c r="E27" s="1"/>
      <c r="F27" s="1"/>
      <c r="G27" s="177"/>
      <c r="H27" s="3"/>
      <c r="I27" s="2"/>
      <c r="J27" s="177">
        <v>9836</v>
      </c>
      <c r="K27" s="19">
        <f t="shared" si="0"/>
        <v>15149869</v>
      </c>
      <c r="L27" s="20"/>
      <c r="N27" s="20"/>
    </row>
    <row r="28" spans="1:11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2" thickBot="1">
      <c r="A29" s="24" t="s">
        <v>25</v>
      </c>
      <c r="B29" s="25">
        <f aca="true" t="shared" si="1" ref="B29:K29">SUM(B10:B28)</f>
        <v>546141021.7</v>
      </c>
      <c r="C29" s="25">
        <f t="shared" si="1"/>
        <v>117798400.65000002</v>
      </c>
      <c r="D29" s="25">
        <f t="shared" si="1"/>
        <v>398388.56999999995</v>
      </c>
      <c r="E29" s="25">
        <f t="shared" si="1"/>
        <v>2210838.9399999995</v>
      </c>
      <c r="F29" s="25">
        <f t="shared" si="1"/>
        <v>0</v>
      </c>
      <c r="G29" s="25">
        <f t="shared" si="1"/>
        <v>105974.14</v>
      </c>
      <c r="H29" s="25">
        <f t="shared" si="1"/>
        <v>0</v>
      </c>
      <c r="I29" s="25">
        <f t="shared" si="1"/>
        <v>0</v>
      </c>
      <c r="J29" s="61">
        <f t="shared" si="1"/>
        <v>9836</v>
      </c>
      <c r="K29" s="25">
        <f t="shared" si="1"/>
        <v>666664460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57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4" right="0.29" top="1" bottom="1" header="0.511811024" footer="0.51181102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93" zoomScaleNormal="93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0" sqref="J10:J27"/>
    </sheetView>
  </sheetViews>
  <sheetFormatPr defaultColWidth="11.421875" defaultRowHeight="11.25" customHeight="1"/>
  <cols>
    <col min="1" max="1" width="18.57421875" style="195" customWidth="1"/>
    <col min="2" max="2" width="17.00390625" style="195" customWidth="1"/>
    <col min="3" max="3" width="14.7109375" style="195" customWidth="1"/>
    <col min="4" max="4" width="17.57421875" style="195" customWidth="1"/>
    <col min="5" max="5" width="18.8515625" style="195" customWidth="1"/>
    <col min="6" max="6" width="17.00390625" style="195" customWidth="1"/>
    <col min="7" max="7" width="17.57421875" style="195" customWidth="1"/>
    <col min="8" max="8" width="14.00390625" style="195" customWidth="1"/>
    <col min="9" max="9" width="18.7109375" style="195" customWidth="1"/>
    <col min="10" max="10" width="16.28125" style="195" customWidth="1"/>
    <col min="11" max="11" width="15.28125" style="195" customWidth="1"/>
    <col min="12" max="12" width="11.421875" style="195" customWidth="1"/>
    <col min="13" max="13" width="20.00390625" style="195" customWidth="1"/>
    <col min="14" max="16384" width="11.421875" style="195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194"/>
    </row>
    <row r="2" spans="1:11" ht="18" customHeight="1">
      <c r="A2" s="4" t="s">
        <v>65</v>
      </c>
      <c r="B2" s="4"/>
      <c r="C2" s="4"/>
      <c r="D2" s="4"/>
      <c r="E2" s="4"/>
      <c r="F2" s="4"/>
      <c r="G2" s="4"/>
      <c r="H2" s="4"/>
      <c r="I2" s="4"/>
      <c r="J2" s="4"/>
      <c r="K2" s="194"/>
    </row>
    <row r="3" spans="1:11" ht="11.25">
      <c r="A3" s="196"/>
      <c r="B3" s="8"/>
      <c r="C3" s="8"/>
      <c r="D3" s="8"/>
      <c r="E3" s="8"/>
      <c r="F3" s="8"/>
      <c r="G3" s="8"/>
      <c r="H3" s="8"/>
      <c r="I3" s="8"/>
      <c r="J3" s="8"/>
      <c r="K3" s="194"/>
    </row>
    <row r="4" spans="1:11" ht="12" thickBot="1">
      <c r="A4" s="197"/>
      <c r="B4" s="198"/>
      <c r="C4" s="198"/>
      <c r="D4" s="198"/>
      <c r="E4" s="198"/>
      <c r="F4" s="198"/>
      <c r="G4" s="198"/>
      <c r="H4" s="198"/>
      <c r="I4" s="198"/>
      <c r="J4" s="198"/>
      <c r="K4" s="194"/>
    </row>
    <row r="5" spans="1:11" s="27" customFormat="1" ht="11.25">
      <c r="A5" s="29"/>
      <c r="B5" s="30" t="s">
        <v>66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199" t="s">
        <v>32</v>
      </c>
      <c r="B6" s="200" t="s">
        <v>1</v>
      </c>
      <c r="C6" s="201" t="s">
        <v>2</v>
      </c>
      <c r="D6" s="202" t="s">
        <v>29</v>
      </c>
      <c r="E6" s="202" t="s">
        <v>2</v>
      </c>
      <c r="F6" s="203" t="s">
        <v>2</v>
      </c>
      <c r="G6" s="203" t="s">
        <v>52</v>
      </c>
      <c r="H6" s="203" t="s">
        <v>33</v>
      </c>
      <c r="I6" s="200" t="s">
        <v>33</v>
      </c>
      <c r="J6" s="200" t="s">
        <v>33</v>
      </c>
      <c r="K6" s="247" t="s">
        <v>0</v>
      </c>
    </row>
    <row r="7" spans="1:11" s="27" customFormat="1" ht="11.25">
      <c r="A7" s="204"/>
      <c r="B7" s="205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205" t="s">
        <v>37</v>
      </c>
      <c r="I7" s="205" t="s">
        <v>36</v>
      </c>
      <c r="J7" s="205" t="s">
        <v>41</v>
      </c>
      <c r="K7" s="248" t="s">
        <v>3</v>
      </c>
    </row>
    <row r="8" spans="1:11" s="27" customFormat="1" ht="11.25">
      <c r="A8" s="206"/>
      <c r="B8" s="207"/>
      <c r="C8" s="208"/>
      <c r="D8" s="53" t="s">
        <v>31</v>
      </c>
      <c r="E8" s="46" t="s">
        <v>35</v>
      </c>
      <c r="F8" s="46"/>
      <c r="G8" s="46" t="s">
        <v>53</v>
      </c>
      <c r="H8" s="208" t="s">
        <v>38</v>
      </c>
      <c r="I8" s="208" t="s">
        <v>6</v>
      </c>
      <c r="J8" s="208" t="s">
        <v>42</v>
      </c>
      <c r="K8" s="249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4" ht="16.5" customHeight="1">
      <c r="A10" s="12" t="s">
        <v>7</v>
      </c>
      <c r="B10" s="1">
        <v>25943367.619999997</v>
      </c>
      <c r="C10" s="51">
        <v>14845087.98</v>
      </c>
      <c r="D10" s="209"/>
      <c r="E10" s="210">
        <v>240958.4</v>
      </c>
      <c r="F10" s="1"/>
      <c r="G10" s="188"/>
      <c r="H10" s="3"/>
      <c r="I10" s="2"/>
      <c r="J10" s="189"/>
      <c r="K10" s="19">
        <f>+B10+C10+D10+E10+F10+G10+I10+H10+J10</f>
        <v>41029413.99999999</v>
      </c>
      <c r="L10" s="211"/>
      <c r="N10" s="211"/>
    </row>
    <row r="11" spans="1:14" ht="16.5" customHeight="1">
      <c r="A11" s="12" t="s">
        <v>9</v>
      </c>
      <c r="B11" s="1">
        <v>18348265.41</v>
      </c>
      <c r="C11" s="51">
        <v>4149965.9</v>
      </c>
      <c r="D11" s="187"/>
      <c r="E11" s="188">
        <v>145834.69</v>
      </c>
      <c r="F11" s="1"/>
      <c r="G11" s="188"/>
      <c r="H11" s="3"/>
      <c r="I11" s="2"/>
      <c r="J11" s="3"/>
      <c r="K11" s="19">
        <f aca="true" t="shared" si="0" ref="K11:K27">+B11+C11+D11+E11+F11+G11+I11+H11+J11</f>
        <v>22644066</v>
      </c>
      <c r="L11" s="211"/>
      <c r="N11" s="211"/>
    </row>
    <row r="12" spans="1:14" ht="16.5" customHeight="1">
      <c r="A12" s="12" t="s">
        <v>8</v>
      </c>
      <c r="B12" s="1">
        <v>55846800.66</v>
      </c>
      <c r="C12" s="51">
        <v>9671671.27</v>
      </c>
      <c r="D12" s="187"/>
      <c r="E12" s="188">
        <v>229431.71</v>
      </c>
      <c r="F12" s="1"/>
      <c r="G12" s="188">
        <v>104094.36</v>
      </c>
      <c r="H12" s="3"/>
      <c r="I12" s="2"/>
      <c r="J12" s="3"/>
      <c r="K12" s="19">
        <f t="shared" si="0"/>
        <v>65851997.99999999</v>
      </c>
      <c r="L12" s="211"/>
      <c r="N12" s="211"/>
    </row>
    <row r="13" spans="1:14" ht="16.5" customHeight="1">
      <c r="A13" s="12" t="s">
        <v>10</v>
      </c>
      <c r="B13" s="1">
        <v>86096691.66</v>
      </c>
      <c r="C13" s="51">
        <v>17929839.64</v>
      </c>
      <c r="D13" s="187"/>
      <c r="E13" s="188">
        <v>491649.7</v>
      </c>
      <c r="F13" s="1"/>
      <c r="G13" s="188"/>
      <c r="H13" s="3"/>
      <c r="I13" s="2"/>
      <c r="J13" s="3"/>
      <c r="K13" s="19">
        <f t="shared" si="0"/>
        <v>104518181</v>
      </c>
      <c r="L13" s="211"/>
      <c r="N13" s="211"/>
    </row>
    <row r="14" spans="1:14" ht="16.5" customHeight="1">
      <c r="A14" s="12" t="s">
        <v>11</v>
      </c>
      <c r="B14" s="1">
        <v>14378775.690000001</v>
      </c>
      <c r="C14" s="51">
        <v>3367524.45</v>
      </c>
      <c r="D14" s="187"/>
      <c r="E14" s="188">
        <v>48042.86</v>
      </c>
      <c r="F14" s="1"/>
      <c r="G14" s="188"/>
      <c r="H14" s="3"/>
      <c r="I14" s="2"/>
      <c r="J14" s="3"/>
      <c r="K14" s="19">
        <f t="shared" si="0"/>
        <v>17794343</v>
      </c>
      <c r="L14" s="211"/>
      <c r="N14" s="211"/>
    </row>
    <row r="15" spans="1:14" ht="16.5" customHeight="1">
      <c r="A15" s="12" t="s">
        <v>12</v>
      </c>
      <c r="B15" s="1">
        <v>13067302.469999999</v>
      </c>
      <c r="C15" s="51">
        <v>1258352.16</v>
      </c>
      <c r="D15" s="187"/>
      <c r="E15" s="188">
        <v>31185.37</v>
      </c>
      <c r="F15" s="1"/>
      <c r="G15" s="188"/>
      <c r="H15" s="3"/>
      <c r="I15" s="2"/>
      <c r="J15" s="3"/>
      <c r="K15" s="19">
        <f t="shared" si="0"/>
        <v>14356839.999999998</v>
      </c>
      <c r="L15" s="211"/>
      <c r="N15" s="211"/>
    </row>
    <row r="16" spans="1:14" ht="16.5" customHeight="1">
      <c r="A16" s="12" t="s">
        <v>13</v>
      </c>
      <c r="B16" s="1">
        <v>52563428.81</v>
      </c>
      <c r="C16" s="51">
        <v>12761791.899999999</v>
      </c>
      <c r="D16" s="187"/>
      <c r="E16" s="188">
        <v>115684.29</v>
      </c>
      <c r="F16" s="1"/>
      <c r="G16" s="188"/>
      <c r="H16" s="3"/>
      <c r="I16" s="2"/>
      <c r="J16" s="3"/>
      <c r="K16" s="19">
        <f t="shared" si="0"/>
        <v>65440905</v>
      </c>
      <c r="L16" s="211"/>
      <c r="N16" s="211"/>
    </row>
    <row r="17" spans="1:14" ht="16.5" customHeight="1">
      <c r="A17" s="12" t="s">
        <v>14</v>
      </c>
      <c r="B17" s="1">
        <v>17541496.57</v>
      </c>
      <c r="C17" s="51">
        <v>2850900.43</v>
      </c>
      <c r="D17" s="187"/>
      <c r="E17" s="188"/>
      <c r="F17" s="1"/>
      <c r="G17" s="188"/>
      <c r="H17" s="3"/>
      <c r="I17" s="2"/>
      <c r="J17" s="3"/>
      <c r="K17" s="19">
        <f t="shared" si="0"/>
        <v>20392397</v>
      </c>
      <c r="L17" s="211"/>
      <c r="N17" s="211"/>
    </row>
    <row r="18" spans="1:14" ht="16.5" customHeight="1">
      <c r="A18" s="12" t="s">
        <v>15</v>
      </c>
      <c r="B18" s="1">
        <v>34728872.38</v>
      </c>
      <c r="C18" s="51">
        <v>7613681.72</v>
      </c>
      <c r="D18" s="187">
        <v>378387.89999999997</v>
      </c>
      <c r="E18" s="188"/>
      <c r="F18" s="1"/>
      <c r="G18" s="188"/>
      <c r="H18" s="3"/>
      <c r="I18" s="2"/>
      <c r="J18" s="3"/>
      <c r="K18" s="19">
        <f t="shared" si="0"/>
        <v>42720942</v>
      </c>
      <c r="L18" s="211"/>
      <c r="N18" s="211"/>
    </row>
    <row r="19" spans="1:14" ht="16.5" customHeight="1">
      <c r="A19" s="12" t="s">
        <v>16</v>
      </c>
      <c r="B19" s="1">
        <v>45996524.260000005</v>
      </c>
      <c r="C19" s="51">
        <v>8376906.859999999</v>
      </c>
      <c r="D19" s="187"/>
      <c r="E19" s="188">
        <v>107919.88</v>
      </c>
      <c r="F19" s="1"/>
      <c r="G19" s="188"/>
      <c r="H19" s="3"/>
      <c r="I19" s="2"/>
      <c r="J19" s="3"/>
      <c r="K19" s="19">
        <f t="shared" si="0"/>
        <v>54481351.00000001</v>
      </c>
      <c r="L19" s="211"/>
      <c r="N19" s="211"/>
    </row>
    <row r="20" spans="1:14" ht="16.5" customHeight="1">
      <c r="A20" s="12" t="s">
        <v>17</v>
      </c>
      <c r="B20" s="1">
        <v>29471391.92</v>
      </c>
      <c r="C20" s="51">
        <v>8230502.08</v>
      </c>
      <c r="D20" s="187"/>
      <c r="E20" s="188"/>
      <c r="F20" s="1"/>
      <c r="G20" s="188"/>
      <c r="H20" s="3"/>
      <c r="I20" s="2"/>
      <c r="J20" s="3"/>
      <c r="K20" s="19">
        <f t="shared" si="0"/>
        <v>37701894</v>
      </c>
      <c r="L20" s="211"/>
      <c r="N20" s="211"/>
    </row>
    <row r="21" spans="1:14" ht="16.5" customHeight="1">
      <c r="A21" s="12" t="s">
        <v>18</v>
      </c>
      <c r="B21" s="1">
        <v>15915568.73</v>
      </c>
      <c r="C21" s="51">
        <v>3415678.27</v>
      </c>
      <c r="D21" s="187"/>
      <c r="E21" s="188"/>
      <c r="F21" s="1"/>
      <c r="G21" s="188"/>
      <c r="H21" s="3"/>
      <c r="I21" s="2"/>
      <c r="J21" s="3"/>
      <c r="K21" s="19">
        <f t="shared" si="0"/>
        <v>19331247</v>
      </c>
      <c r="L21" s="211"/>
      <c r="N21" s="211"/>
    </row>
    <row r="22" spans="1:14" ht="16.5" customHeight="1">
      <c r="A22" s="12" t="s">
        <v>19</v>
      </c>
      <c r="B22" s="1">
        <v>15421837.629999999</v>
      </c>
      <c r="C22" s="51">
        <v>2497554.37</v>
      </c>
      <c r="D22" s="187"/>
      <c r="E22" s="188"/>
      <c r="F22" s="1"/>
      <c r="G22" s="188"/>
      <c r="H22" s="3"/>
      <c r="I22" s="2"/>
      <c r="J22" s="3"/>
      <c r="K22" s="19">
        <f t="shared" si="0"/>
        <v>17919392</v>
      </c>
      <c r="L22" s="211"/>
      <c r="N22" s="211"/>
    </row>
    <row r="23" spans="1:14" ht="16.5" customHeight="1">
      <c r="A23" s="12" t="s">
        <v>20</v>
      </c>
      <c r="B23" s="1">
        <v>30289868.700000003</v>
      </c>
      <c r="C23" s="51">
        <v>7455231.88</v>
      </c>
      <c r="D23" s="187"/>
      <c r="E23" s="188">
        <v>172593.42</v>
      </c>
      <c r="F23" s="1"/>
      <c r="G23" s="188"/>
      <c r="H23" s="3"/>
      <c r="I23" s="2"/>
      <c r="J23" s="3"/>
      <c r="K23" s="19">
        <f t="shared" si="0"/>
        <v>37917694.00000001</v>
      </c>
      <c r="L23" s="211"/>
      <c r="N23" s="211"/>
    </row>
    <row r="24" spans="1:14" ht="16.5" customHeight="1">
      <c r="A24" s="12" t="s">
        <v>21</v>
      </c>
      <c r="B24" s="1">
        <v>48083079.42</v>
      </c>
      <c r="C24" s="51">
        <v>11515897.92</v>
      </c>
      <c r="D24" s="187"/>
      <c r="E24" s="188">
        <v>129410.66</v>
      </c>
      <c r="F24" s="1"/>
      <c r="G24" s="188"/>
      <c r="H24" s="3"/>
      <c r="I24" s="2"/>
      <c r="J24" s="3"/>
      <c r="K24" s="19">
        <f t="shared" si="0"/>
        <v>59728388</v>
      </c>
      <c r="L24" s="211"/>
      <c r="N24" s="211"/>
    </row>
    <row r="25" spans="1:14" ht="16.5" customHeight="1">
      <c r="A25" s="12" t="s">
        <v>22</v>
      </c>
      <c r="B25" s="1">
        <v>12041838.92</v>
      </c>
      <c r="C25" s="51">
        <v>2800633.09</v>
      </c>
      <c r="D25" s="187"/>
      <c r="E25" s="188">
        <v>39421.99</v>
      </c>
      <c r="F25" s="1"/>
      <c r="G25" s="188"/>
      <c r="H25" s="3"/>
      <c r="I25" s="2"/>
      <c r="J25" s="3"/>
      <c r="K25" s="19">
        <f t="shared" si="0"/>
        <v>14881894</v>
      </c>
      <c r="L25" s="211"/>
      <c r="N25" s="211"/>
    </row>
    <row r="26" spans="1:14" ht="16.5" customHeight="1">
      <c r="A26" s="12" t="s">
        <v>23</v>
      </c>
      <c r="B26" s="1">
        <v>18830893.869999997</v>
      </c>
      <c r="C26" s="51">
        <v>4191115.69</v>
      </c>
      <c r="D26" s="187">
        <v>23514.25</v>
      </c>
      <c r="E26" s="188">
        <v>481088.19</v>
      </c>
      <c r="F26" s="1"/>
      <c r="G26" s="188"/>
      <c r="H26" s="3"/>
      <c r="I26" s="2"/>
      <c r="J26" s="3"/>
      <c r="K26" s="19">
        <f t="shared" si="0"/>
        <v>23526612</v>
      </c>
      <c r="L26" s="211"/>
      <c r="N26" s="211"/>
    </row>
    <row r="27" spans="1:14" ht="16.5" customHeight="1">
      <c r="A27" s="12" t="s">
        <v>24</v>
      </c>
      <c r="B27" s="1">
        <v>12443937.08</v>
      </c>
      <c r="C27" s="1">
        <v>2946703.92</v>
      </c>
      <c r="D27" s="187"/>
      <c r="E27" s="188"/>
      <c r="F27" s="1"/>
      <c r="G27" s="188"/>
      <c r="H27" s="3"/>
      <c r="I27" s="2"/>
      <c r="J27" s="188">
        <v>9836</v>
      </c>
      <c r="K27" s="19">
        <f t="shared" si="0"/>
        <v>15400477</v>
      </c>
      <c r="L27" s="211"/>
      <c r="N27" s="211"/>
    </row>
    <row r="28" spans="1:11" ht="16.5" customHeight="1" thickBot="1">
      <c r="A28" s="12"/>
      <c r="B28" s="1"/>
      <c r="C28" s="1"/>
      <c r="D28" s="1"/>
      <c r="E28" s="1"/>
      <c r="F28" s="1"/>
      <c r="G28" s="1"/>
      <c r="H28" s="212"/>
      <c r="I28" s="213"/>
      <c r="J28" s="212"/>
      <c r="K28" s="23"/>
    </row>
    <row r="29" spans="1:11" ht="16.5" customHeight="1" thickBot="1">
      <c r="A29" s="24" t="s">
        <v>25</v>
      </c>
      <c r="B29" s="25">
        <f aca="true" t="shared" si="1" ref="B29:K29">SUM(B10:B28)</f>
        <v>547009941.8000001</v>
      </c>
      <c r="C29" s="25">
        <f t="shared" si="1"/>
        <v>125879039.53</v>
      </c>
      <c r="D29" s="25">
        <f t="shared" si="1"/>
        <v>401902.14999999997</v>
      </c>
      <c r="E29" s="25">
        <f t="shared" si="1"/>
        <v>2233221.16</v>
      </c>
      <c r="F29" s="25">
        <f t="shared" si="1"/>
        <v>0</v>
      </c>
      <c r="G29" s="25">
        <f t="shared" si="1"/>
        <v>104094.36</v>
      </c>
      <c r="H29" s="25">
        <f t="shared" si="1"/>
        <v>0</v>
      </c>
      <c r="I29" s="25">
        <f t="shared" si="1"/>
        <v>0</v>
      </c>
      <c r="J29" s="61">
        <f t="shared" si="1"/>
        <v>9836</v>
      </c>
      <c r="K29" s="25">
        <f t="shared" si="1"/>
        <v>675638035</v>
      </c>
    </row>
    <row r="31" spans="2:11" ht="11.25">
      <c r="B31" s="214"/>
      <c r="C31" s="214"/>
      <c r="D31" s="214"/>
      <c r="E31" s="214"/>
      <c r="F31" s="214"/>
      <c r="G31" s="214"/>
      <c r="H31" s="214"/>
      <c r="I31" s="214"/>
      <c r="J31" s="214"/>
      <c r="K31" s="211"/>
    </row>
    <row r="32" ht="11.25">
      <c r="A32" s="27" t="s">
        <v>26</v>
      </c>
    </row>
    <row r="33" spans="1:12" ht="11.25">
      <c r="A33" s="215" t="s">
        <v>46</v>
      </c>
      <c r="L33" s="211"/>
    </row>
    <row r="34" ht="11.25">
      <c r="A34" s="28" t="s">
        <v>28</v>
      </c>
    </row>
    <row r="35" ht="11.25">
      <c r="A35" s="215" t="s">
        <v>57</v>
      </c>
    </row>
    <row r="36" ht="11.25">
      <c r="A36" s="215"/>
    </row>
    <row r="37" ht="11.25">
      <c r="A37" s="215"/>
    </row>
    <row r="38" ht="11.25">
      <c r="A38" s="215"/>
    </row>
    <row r="39" ht="11.25">
      <c r="A39" s="215"/>
    </row>
  </sheetData>
  <sheetProtection/>
  <printOptions/>
  <pageMargins left="0.29" right="0.22" top="1" bottom="1" header="0.511811024" footer="0.51181102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Alejandra Egas</cp:lastModifiedBy>
  <dcterms:created xsi:type="dcterms:W3CDTF">2011-02-15T14:33:29Z</dcterms:created>
  <dcterms:modified xsi:type="dcterms:W3CDTF">2017-02-06T16:23:56Z</dcterms:modified>
  <cp:category/>
  <cp:version/>
  <cp:contentType/>
  <cp:contentStatus/>
</cp:coreProperties>
</file>