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Hoja1" sheetId="1" r:id="rId1"/>
    <sheet name="Hoja2" sheetId="2" r:id="rId2"/>
    <sheet name="Hoja3" sheetId="3" r:id="rId3"/>
    <sheet name="Hoja4" sheetId="4" r:id="rId4"/>
  </sheets>
  <definedNames>
    <definedName name="_xlnm.Print_Area" localSheetId="0">'Hoja1'!$A$1:$V$39</definedName>
  </definedNames>
  <calcPr fullCalcOnLoad="1"/>
</workbook>
</file>

<file path=xl/sharedStrings.xml><?xml version="1.0" encoding="utf-8"?>
<sst xmlns="http://schemas.openxmlformats.org/spreadsheetml/2006/main" count="58" uniqueCount="40">
  <si>
    <t>ESCALAFON MUNICIPAL, RESARCIMIENTO AL DETERIORO AMBIENTAL DE LA CIUDAD DE LAS HERAS</t>
  </si>
  <si>
    <t>MUNICIPALIDADES</t>
  </si>
  <si>
    <t>AÑO</t>
  </si>
  <si>
    <t>CAPITAL</t>
  </si>
  <si>
    <t>GRAL. ALVEAR</t>
  </si>
  <si>
    <t>GODOY CRUZ</t>
  </si>
  <si>
    <t>GUAYMALLEN</t>
  </si>
  <si>
    <t>JUNIN</t>
  </si>
  <si>
    <t>LA PAZ</t>
  </si>
  <si>
    <t>LAS HERAS</t>
  </si>
  <si>
    <t>LAVALLE</t>
  </si>
  <si>
    <t>LUJAN</t>
  </si>
  <si>
    <t>MAIPU</t>
  </si>
  <si>
    <t>MALARGÜE</t>
  </si>
  <si>
    <t>RIVADAVIA</t>
  </si>
  <si>
    <t>SAN CARLOS</t>
  </si>
  <si>
    <t>SAN MARTIN</t>
  </si>
  <si>
    <t>SAN RAFAEL</t>
  </si>
  <si>
    <t>SANTA ROSA</t>
  </si>
  <si>
    <t>TUNUYAN</t>
  </si>
  <si>
    <t>TUPUNGATO</t>
  </si>
  <si>
    <t>TOTALES</t>
  </si>
  <si>
    <t>Los importes detallados en los ejercicios 2000, 2001 y 2002 incluyen los ajustes determinados mediante los Decretos Nros. 3000/04 y 3163/05.</t>
  </si>
  <si>
    <t>Los importes del ejercicio 2003 incluyen las sumas liquidadas en concepto de participación en el derecho de asociación por la venta de las Areas Centrales de YPF S.A. - Ley 7018</t>
  </si>
  <si>
    <t>Los importes del ejercicio 2004 incluyen las sumas liquidadas en concepto de intereses s/ participación en el derecho de asociación por la venta de las Areas Centrales de YPF S.A. - Ley 7018</t>
  </si>
  <si>
    <t>Fuente:</t>
  </si>
  <si>
    <t>Página web del Ministerio de Hacienda de la Provincia de Mendoza:</t>
  </si>
  <si>
    <t>www.hacienda.mendoza.gov.ar</t>
  </si>
  <si>
    <t>ASISTENCIA FINANCIERA EN LETRAS PETROM, FONDO DE INFRAESTRUCTURA MUNICIPAL, FONDO DE ASISTENCIA MUNICIPAL, FONDO SOLIDARIO Y OTROS APORTES DEL MINISTERIO DE HACIENDA</t>
  </si>
  <si>
    <t>AL 31/12/10</t>
  </si>
  <si>
    <t>AL 31/08/11</t>
  </si>
  <si>
    <t>todo</t>
  </si>
  <si>
    <t>MUNICIPALIDAD</t>
  </si>
  <si>
    <t>CONTROL</t>
  </si>
  <si>
    <t>TOTAL LIQUIDADO EN CONCEPTO DE PARTICIPACION MUNICIPAL Y APORTES NO REINTEGRABLES</t>
  </si>
  <si>
    <t xml:space="preserve">(*) Los importes al 31/12/14 incluyen per capita, fondo solidario acumulado a diciembre y canon a octubre 2014. </t>
  </si>
  <si>
    <t>Institución: Dirección General de Presupuesto.</t>
  </si>
  <si>
    <t>AL 31/12/16(*)</t>
  </si>
  <si>
    <t>(*)Datos 2016 incluyen resolución complementaria de diciembre y de cierre.</t>
  </si>
  <si>
    <t>AL 31/07/17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</si>
</sst>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.0_ ;_ * \-#,##0.0_ ;_ * &quot;-&quot;??_ ;_ @_ "/>
    <numFmt numFmtId="173" formatCode="_ * #,##0_ ;_ * \-#,##0_ ;_ * &quot;-&quot;??_ ;_ @_ "/>
    <numFmt numFmtId="174" formatCode="_ * #,##0.000_ ;_ * \-#,##0.000_ ;_ * &quot;-&quot;??_ ;_ @_ "/>
  </numFmts>
  <fonts count="43">
    <font>
      <sz val="10"/>
      <name val="Arial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04">
    <xf numFmtId="0" fontId="0" fillId="0" borderId="0" xfId="0" applyAlignment="1">
      <alignment/>
    </xf>
    <xf numFmtId="3" fontId="1" fillId="33" borderId="10" xfId="0" applyNumberFormat="1" applyFont="1" applyFill="1" applyBorder="1" applyAlignment="1" applyProtection="1" quotePrefix="1">
      <alignment horizontal="right"/>
      <protection/>
    </xf>
    <xf numFmtId="3" fontId="1" fillId="33" borderId="11" xfId="0" applyNumberFormat="1" applyFont="1" applyFill="1" applyBorder="1" applyAlignment="1" applyProtection="1" quotePrefix="1">
      <alignment horizontal="right"/>
      <protection/>
    </xf>
    <xf numFmtId="3" fontId="1" fillId="33" borderId="12" xfId="0" applyNumberFormat="1" applyFont="1" applyFill="1" applyBorder="1" applyAlignment="1" applyProtection="1" quotePrefix="1">
      <alignment horizontal="right"/>
      <protection/>
    </xf>
    <xf numFmtId="3" fontId="1" fillId="33" borderId="13" xfId="0" applyNumberFormat="1" applyFont="1" applyFill="1" applyBorder="1" applyAlignment="1" applyProtection="1" quotePrefix="1">
      <alignment horizontal="right"/>
      <protection/>
    </xf>
    <xf numFmtId="3" fontId="1" fillId="33" borderId="14" xfId="0" applyNumberFormat="1" applyFont="1" applyFill="1" applyBorder="1" applyAlignment="1" applyProtection="1" quotePrefix="1">
      <alignment horizontal="right"/>
      <protection/>
    </xf>
    <xf numFmtId="3" fontId="1" fillId="33" borderId="15" xfId="0" applyNumberFormat="1" applyFont="1" applyFill="1" applyBorder="1" applyAlignment="1" applyProtection="1" quotePrefix="1">
      <alignment horizontal="right"/>
      <protection/>
    </xf>
    <xf numFmtId="3" fontId="1" fillId="33" borderId="16" xfId="0" applyNumberFormat="1" applyFont="1" applyFill="1" applyBorder="1" applyAlignment="1" applyProtection="1" quotePrefix="1">
      <alignment horizontal="right"/>
      <protection/>
    </xf>
    <xf numFmtId="3" fontId="1" fillId="33" borderId="17" xfId="0" applyNumberFormat="1" applyFont="1" applyFill="1" applyBorder="1" applyAlignment="1" applyProtection="1" quotePrefix="1">
      <alignment horizontal="right"/>
      <protection/>
    </xf>
    <xf numFmtId="3" fontId="1" fillId="33" borderId="18" xfId="0" applyNumberFormat="1" applyFont="1" applyFill="1" applyBorder="1" applyAlignment="1" applyProtection="1" quotePrefix="1">
      <alignment horizontal="right"/>
      <protection/>
    </xf>
    <xf numFmtId="3" fontId="1" fillId="33" borderId="19" xfId="0" applyNumberFormat="1" applyFont="1" applyFill="1" applyBorder="1" applyAlignment="1" applyProtection="1" quotePrefix="1">
      <alignment horizontal="right"/>
      <protection/>
    </xf>
    <xf numFmtId="3" fontId="1" fillId="33" borderId="20" xfId="0" applyNumberFormat="1" applyFont="1" applyFill="1" applyBorder="1" applyAlignment="1" applyProtection="1" quotePrefix="1">
      <alignment horizontal="right"/>
      <protection/>
    </xf>
    <xf numFmtId="4" fontId="1" fillId="33" borderId="21" xfId="0" applyNumberFormat="1" applyFont="1" applyFill="1" applyBorder="1" applyAlignment="1" applyProtection="1">
      <alignment horizontal="right"/>
      <protection/>
    </xf>
    <xf numFmtId="4" fontId="1" fillId="33" borderId="0" xfId="0" applyNumberFormat="1" applyFont="1" applyFill="1" applyBorder="1" applyAlignment="1" applyProtection="1">
      <alignment horizontal="right"/>
      <protection/>
    </xf>
    <xf numFmtId="4" fontId="1" fillId="33" borderId="22" xfId="0" applyNumberFormat="1" applyFont="1" applyFill="1" applyBorder="1" applyAlignment="1" applyProtection="1">
      <alignment horizontal="right"/>
      <protection/>
    </xf>
    <xf numFmtId="4" fontId="1" fillId="33" borderId="23" xfId="0" applyNumberFormat="1" applyFont="1" applyFill="1" applyBorder="1" applyAlignment="1" applyProtection="1">
      <alignment horizontal="right"/>
      <protection/>
    </xf>
    <xf numFmtId="4" fontId="1" fillId="33" borderId="24" xfId="0" applyNumberFormat="1" applyFont="1" applyFill="1" applyBorder="1" applyAlignment="1" applyProtection="1">
      <alignment horizontal="right"/>
      <protection/>
    </xf>
    <xf numFmtId="4" fontId="1" fillId="33" borderId="23" xfId="0" applyNumberFormat="1" applyFont="1" applyFill="1" applyBorder="1" applyAlignment="1" applyProtection="1">
      <alignment/>
      <protection/>
    </xf>
    <xf numFmtId="3" fontId="1" fillId="34" borderId="25" xfId="0" applyNumberFormat="1" applyFont="1" applyFill="1" applyBorder="1" applyAlignment="1" applyProtection="1">
      <alignment horizontal="right"/>
      <protection/>
    </xf>
    <xf numFmtId="3" fontId="1" fillId="34" borderId="26" xfId="0" applyNumberFormat="1" applyFont="1" applyFill="1" applyBorder="1" applyAlignment="1" applyProtection="1">
      <alignment horizontal="right"/>
      <protection/>
    </xf>
    <xf numFmtId="3" fontId="1" fillId="34" borderId="27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35" borderId="28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29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0" fontId="5" fillId="35" borderId="30" xfId="0" applyFont="1" applyFill="1" applyBorder="1" applyAlignment="1">
      <alignment horizontal="center"/>
    </xf>
    <xf numFmtId="0" fontId="5" fillId="35" borderId="31" xfId="0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35" borderId="32" xfId="0" applyFont="1" applyFill="1" applyBorder="1" applyAlignment="1">
      <alignment horizontal="center"/>
    </xf>
    <xf numFmtId="0" fontId="1" fillId="35" borderId="33" xfId="0" applyFont="1" applyFill="1" applyBorder="1" applyAlignment="1" applyProtection="1" quotePrefix="1">
      <alignment horizontal="left"/>
      <protection/>
    </xf>
    <xf numFmtId="3" fontId="1" fillId="33" borderId="34" xfId="0" applyNumberFormat="1" applyFont="1" applyFill="1" applyBorder="1" applyAlignment="1" applyProtection="1" quotePrefix="1">
      <alignment horizontal="right"/>
      <protection/>
    </xf>
    <xf numFmtId="3" fontId="1" fillId="0" borderId="35" xfId="0" applyNumberFormat="1" applyFont="1" applyFill="1" applyBorder="1" applyAlignment="1" applyProtection="1">
      <alignment horizontal="right"/>
      <protection/>
    </xf>
    <xf numFmtId="3" fontId="1" fillId="33" borderId="36" xfId="0" applyNumberFormat="1" applyFont="1" applyFill="1" applyBorder="1" applyAlignment="1" applyProtection="1" quotePrefix="1">
      <alignment horizontal="right"/>
      <protection/>
    </xf>
    <xf numFmtId="4" fontId="1" fillId="33" borderId="37" xfId="0" applyNumberFormat="1" applyFont="1" applyFill="1" applyBorder="1" applyAlignment="1" applyProtection="1">
      <alignment horizontal="right"/>
      <protection/>
    </xf>
    <xf numFmtId="3" fontId="1" fillId="34" borderId="38" xfId="0" applyNumberFormat="1" applyFont="1" applyFill="1" applyBorder="1" applyAlignment="1" applyProtection="1">
      <alignment horizontal="right"/>
      <protection/>
    </xf>
    <xf numFmtId="3" fontId="1" fillId="0" borderId="11" xfId="0" applyNumberFormat="1" applyFont="1" applyFill="1" applyBorder="1" applyAlignment="1" applyProtection="1" quotePrefix="1">
      <alignment horizontal="right"/>
      <protection/>
    </xf>
    <xf numFmtId="3" fontId="1" fillId="0" borderId="39" xfId="0" applyNumberFormat="1" applyFont="1" applyFill="1" applyBorder="1" applyAlignment="1" applyProtection="1">
      <alignment horizontal="right"/>
      <protection/>
    </xf>
    <xf numFmtId="0" fontId="1" fillId="0" borderId="40" xfId="0" applyFont="1" applyFill="1" applyBorder="1" applyAlignment="1" applyProtection="1">
      <alignment/>
      <protection/>
    </xf>
    <xf numFmtId="3" fontId="1" fillId="34" borderId="31" xfId="0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Alignment="1">
      <alignment horizontal="left"/>
    </xf>
    <xf numFmtId="0" fontId="5" fillId="35" borderId="33" xfId="0" applyFont="1" applyFill="1" applyBorder="1" applyAlignment="1" applyProtection="1" quotePrefix="1">
      <alignment horizontal="left"/>
      <protection/>
    </xf>
    <xf numFmtId="3" fontId="1" fillId="33" borderId="41" xfId="0" applyNumberFormat="1" applyFont="1" applyFill="1" applyBorder="1" applyAlignment="1" applyProtection="1" quotePrefix="1">
      <alignment horizontal="right"/>
      <protection/>
    </xf>
    <xf numFmtId="3" fontId="1" fillId="33" borderId="39" xfId="0" applyNumberFormat="1" applyFont="1" applyFill="1" applyBorder="1" applyAlignment="1" applyProtection="1" quotePrefix="1">
      <alignment horizontal="right"/>
      <protection/>
    </xf>
    <xf numFmtId="0" fontId="5" fillId="35" borderId="17" xfId="0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0" fontId="7" fillId="35" borderId="17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Continuous"/>
    </xf>
    <xf numFmtId="0" fontId="3" fillId="35" borderId="42" xfId="0" applyFont="1" applyFill="1" applyBorder="1" applyAlignment="1">
      <alignment horizontal="centerContinuous"/>
    </xf>
    <xf numFmtId="0" fontId="5" fillId="35" borderId="43" xfId="0" applyFont="1" applyFill="1" applyBorder="1" applyAlignment="1">
      <alignment horizontal="center"/>
    </xf>
    <xf numFmtId="3" fontId="1" fillId="0" borderId="19" xfId="0" applyNumberFormat="1" applyFont="1" applyFill="1" applyBorder="1" applyAlignment="1" applyProtection="1" quotePrefix="1">
      <alignment horizontal="right"/>
      <protection/>
    </xf>
    <xf numFmtId="0" fontId="8" fillId="0" borderId="0" xfId="0" applyFont="1" applyAlignment="1">
      <alignment/>
    </xf>
    <xf numFmtId="3" fontId="1" fillId="35" borderId="44" xfId="0" applyNumberFormat="1" applyFont="1" applyFill="1" applyBorder="1" applyAlignment="1" applyProtection="1">
      <alignment horizontal="right"/>
      <protection/>
    </xf>
    <xf numFmtId="3" fontId="1" fillId="0" borderId="39" xfId="0" applyNumberFormat="1" applyFont="1" applyFill="1" applyBorder="1" applyAlignment="1" applyProtection="1" quotePrefix="1">
      <alignment horizontal="right"/>
      <protection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5" fillId="35" borderId="35" xfId="0" applyFont="1" applyFill="1" applyBorder="1" applyAlignment="1">
      <alignment horizontal="center"/>
    </xf>
    <xf numFmtId="0" fontId="1" fillId="0" borderId="45" xfId="0" applyFont="1" applyFill="1" applyBorder="1" applyAlignment="1" applyProtection="1">
      <alignment/>
      <protection/>
    </xf>
    <xf numFmtId="0" fontId="1" fillId="35" borderId="35" xfId="0" applyFont="1" applyFill="1" applyBorder="1" applyAlignment="1" applyProtection="1">
      <alignment/>
      <protection/>
    </xf>
    <xf numFmtId="0" fontId="1" fillId="35" borderId="46" xfId="0" applyFont="1" applyFill="1" applyBorder="1" applyAlignment="1" applyProtection="1">
      <alignment/>
      <protection/>
    </xf>
    <xf numFmtId="0" fontId="5" fillId="35" borderId="45" xfId="0" applyFont="1" applyFill="1" applyBorder="1" applyAlignment="1">
      <alignment horizontal="center"/>
    </xf>
    <xf numFmtId="0" fontId="1" fillId="0" borderId="46" xfId="0" applyFont="1" applyFill="1" applyBorder="1" applyAlignment="1" applyProtection="1">
      <alignment/>
      <protection/>
    </xf>
    <xf numFmtId="173" fontId="1" fillId="0" borderId="33" xfId="47" applyNumberFormat="1" applyFont="1" applyFill="1" applyBorder="1" applyAlignment="1" applyProtection="1" quotePrefix="1">
      <alignment horizontal="left"/>
      <protection/>
    </xf>
    <xf numFmtId="173" fontId="1" fillId="0" borderId="35" xfId="47" applyNumberFormat="1" applyFont="1" applyFill="1" applyBorder="1" applyAlignment="1" applyProtection="1">
      <alignment/>
      <protection/>
    </xf>
    <xf numFmtId="0" fontId="5" fillId="35" borderId="21" xfId="0" applyFont="1" applyFill="1" applyBorder="1" applyAlignment="1">
      <alignment horizontal="center"/>
    </xf>
    <xf numFmtId="0" fontId="5" fillId="35" borderId="47" xfId="0" applyFont="1" applyFill="1" applyBorder="1" applyAlignment="1">
      <alignment horizontal="center"/>
    </xf>
    <xf numFmtId="0" fontId="5" fillId="35" borderId="48" xfId="0" applyFont="1" applyFill="1" applyBorder="1" applyAlignment="1">
      <alignment horizontal="center"/>
    </xf>
    <xf numFmtId="0" fontId="5" fillId="35" borderId="49" xfId="0" applyFont="1" applyFill="1" applyBorder="1" applyAlignment="1">
      <alignment horizontal="center"/>
    </xf>
    <xf numFmtId="0" fontId="5" fillId="35" borderId="50" xfId="0" applyFont="1" applyFill="1" applyBorder="1" applyAlignment="1">
      <alignment horizontal="center"/>
    </xf>
    <xf numFmtId="0" fontId="5" fillId="35" borderId="51" xfId="0" applyFont="1" applyFill="1" applyBorder="1" applyAlignment="1">
      <alignment horizontal="center"/>
    </xf>
    <xf numFmtId="0" fontId="5" fillId="35" borderId="52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/>
    </xf>
    <xf numFmtId="173" fontId="1" fillId="35" borderId="44" xfId="0" applyNumberFormat="1" applyFont="1" applyFill="1" applyBorder="1" applyAlignment="1" applyProtection="1">
      <alignment horizontal="center"/>
      <protection/>
    </xf>
    <xf numFmtId="173" fontId="1" fillId="36" borderId="35" xfId="47" applyNumberFormat="1" applyFont="1" applyFill="1" applyBorder="1" applyAlignment="1" applyProtection="1">
      <alignment horizontal="left"/>
      <protection/>
    </xf>
    <xf numFmtId="173" fontId="1" fillId="36" borderId="46" xfId="0" applyNumberFormat="1" applyFont="1" applyFill="1" applyBorder="1" applyAlignment="1" applyProtection="1">
      <alignment horizontal="left"/>
      <protection/>
    </xf>
    <xf numFmtId="173" fontId="5" fillId="35" borderId="44" xfId="47" applyNumberFormat="1" applyFont="1" applyFill="1" applyBorder="1" applyAlignment="1" applyProtection="1">
      <alignment horizontal="left"/>
      <protection/>
    </xf>
    <xf numFmtId="173" fontId="2" fillId="0" borderId="0" xfId="0" applyNumberFormat="1" applyFont="1" applyBorder="1" applyAlignment="1">
      <alignment/>
    </xf>
    <xf numFmtId="0" fontId="3" fillId="35" borderId="26" xfId="0" applyFont="1" applyFill="1" applyBorder="1" applyAlignment="1">
      <alignment horizontal="center"/>
    </xf>
    <xf numFmtId="0" fontId="5" fillId="35" borderId="53" xfId="0" applyFont="1" applyFill="1" applyBorder="1" applyAlignment="1">
      <alignment horizontal="center"/>
    </xf>
    <xf numFmtId="173" fontId="1" fillId="36" borderId="35" xfId="47" applyNumberFormat="1" applyFont="1" applyFill="1" applyBorder="1" applyAlignment="1" applyProtection="1" quotePrefix="1">
      <alignment horizontal="left"/>
      <protection/>
    </xf>
    <xf numFmtId="0" fontId="5" fillId="35" borderId="31" xfId="0" applyFont="1" applyFill="1" applyBorder="1" applyAlignment="1">
      <alignment horizontal="center"/>
    </xf>
    <xf numFmtId="173" fontId="1" fillId="0" borderId="35" xfId="47" applyNumberFormat="1" applyFont="1" applyFill="1" applyBorder="1" applyAlignment="1" applyProtection="1" quotePrefix="1">
      <alignment horizontal="right"/>
      <protection/>
    </xf>
    <xf numFmtId="173" fontId="1" fillId="0" borderId="35" xfId="47" applyNumberFormat="1" applyFont="1" applyFill="1" applyBorder="1" applyAlignment="1" applyProtection="1">
      <alignment horizontal="right"/>
      <protection/>
    </xf>
    <xf numFmtId="173" fontId="1" fillId="35" borderId="44" xfId="47" applyNumberFormat="1" applyFont="1" applyFill="1" applyBorder="1" applyAlignment="1" applyProtection="1">
      <alignment horizontal="left"/>
      <protection/>
    </xf>
    <xf numFmtId="43" fontId="4" fillId="0" borderId="0" xfId="0" applyNumberFormat="1" applyFont="1" applyBorder="1" applyAlignment="1">
      <alignment/>
    </xf>
    <xf numFmtId="43" fontId="2" fillId="0" borderId="0" xfId="47" applyFont="1" applyBorder="1" applyAlignment="1">
      <alignment/>
    </xf>
    <xf numFmtId="0" fontId="1" fillId="36" borderId="46" xfId="0" applyFont="1" applyFill="1" applyBorder="1" applyAlignment="1" applyProtection="1">
      <alignment/>
      <protection/>
    </xf>
    <xf numFmtId="173" fontId="1" fillId="36" borderId="35" xfId="47" applyNumberFormat="1" applyFont="1" applyFill="1" applyBorder="1" applyAlignment="1" applyProtection="1">
      <alignment/>
      <protection/>
    </xf>
    <xf numFmtId="0" fontId="3" fillId="35" borderId="26" xfId="0" applyFont="1" applyFill="1" applyBorder="1" applyAlignment="1">
      <alignment horizontal="center"/>
    </xf>
    <xf numFmtId="0" fontId="3" fillId="35" borderId="54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81"/>
  <sheetViews>
    <sheetView tabSelected="1" zoomScale="87" zoomScaleNormal="87" zoomScalePageLayoutView="0" workbookViewId="0" topLeftCell="A4">
      <selection activeCell="B20" sqref="B20"/>
    </sheetView>
  </sheetViews>
  <sheetFormatPr defaultColWidth="11.421875" defaultRowHeight="12.75"/>
  <cols>
    <col min="1" max="1" width="23.140625" style="21" customWidth="1"/>
    <col min="2" max="2" width="18.00390625" style="21" customWidth="1"/>
    <col min="3" max="3" width="15.7109375" style="21" customWidth="1"/>
    <col min="4" max="4" width="14.7109375" style="21" customWidth="1"/>
    <col min="5" max="5" width="14.00390625" style="21" customWidth="1"/>
    <col min="6" max="6" width="13.57421875" style="21" customWidth="1"/>
    <col min="7" max="7" width="12.57421875" style="21" customWidth="1"/>
    <col min="8" max="8" width="12.7109375" style="21" customWidth="1"/>
    <col min="9" max="10" width="12.00390625" style="21" customWidth="1"/>
    <col min="11" max="11" width="12.28125" style="21" customWidth="1"/>
    <col min="12" max="13" width="12.00390625" style="21" customWidth="1"/>
    <col min="14" max="14" width="12.140625" style="21" customWidth="1"/>
    <col min="15" max="15" width="12.8515625" style="21" customWidth="1"/>
    <col min="16" max="16" width="11.7109375" style="21" customWidth="1"/>
    <col min="17" max="17" width="12.140625" style="21" customWidth="1"/>
    <col min="18" max="18" width="11.7109375" style="21" customWidth="1"/>
    <col min="19" max="19" width="12.28125" style="21" customWidth="1"/>
    <col min="20" max="20" width="12.7109375" style="21" customWidth="1"/>
    <col min="21" max="21" width="11.421875" style="21" customWidth="1"/>
    <col min="22" max="22" width="11.140625" style="21" customWidth="1"/>
    <col min="23" max="28" width="11.421875" style="36" customWidth="1"/>
    <col min="29" max="29" width="18.7109375" style="35" customWidth="1"/>
    <col min="30" max="16384" width="11.421875" style="21" customWidth="1"/>
  </cols>
  <sheetData>
    <row r="2" spans="1:27" s="67" customFormat="1" ht="12">
      <c r="A2" s="65" t="s">
        <v>34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  <c r="N2" s="66"/>
      <c r="O2" s="66"/>
      <c r="P2" s="66"/>
      <c r="Q2" s="66"/>
      <c r="R2" s="66"/>
      <c r="U2" s="68"/>
      <c r="V2" s="68"/>
      <c r="W2" s="68"/>
      <c r="X2" s="68"/>
      <c r="Y2" s="68"/>
      <c r="Z2" s="68"/>
      <c r="AA2" s="69"/>
    </row>
    <row r="3" spans="1:20" ht="12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  <c r="P3" s="27"/>
      <c r="Q3" s="27"/>
      <c r="R3" s="27"/>
      <c r="S3" s="27"/>
      <c r="T3" s="27"/>
    </row>
    <row r="4" spans="1:20" ht="12">
      <c r="A4" s="26" t="s">
        <v>28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7"/>
      <c r="P4" s="27"/>
      <c r="Q4" s="27"/>
      <c r="R4" s="27"/>
      <c r="S4" s="27"/>
      <c r="T4" s="27"/>
    </row>
    <row r="5" spans="1:20" ht="12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ht="12.75" thickBo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2" ht="13.5" customHeight="1" thickBot="1">
      <c r="A7" s="38" t="s">
        <v>1</v>
      </c>
      <c r="B7" s="85"/>
      <c r="C7" s="91"/>
      <c r="D7" s="91"/>
      <c r="E7" s="102" t="s">
        <v>2</v>
      </c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3"/>
    </row>
    <row r="8" spans="1:22" ht="13.5" customHeight="1" thickBot="1">
      <c r="A8" s="70"/>
      <c r="B8" s="94" t="s">
        <v>39</v>
      </c>
      <c r="C8" s="94" t="s">
        <v>37</v>
      </c>
      <c r="D8" s="92">
        <v>2015</v>
      </c>
      <c r="E8" s="92">
        <v>2014</v>
      </c>
      <c r="F8" s="74">
        <v>2013</v>
      </c>
      <c r="G8" s="74">
        <v>2012</v>
      </c>
      <c r="H8" s="74">
        <v>2011</v>
      </c>
      <c r="I8" s="78">
        <v>2010</v>
      </c>
      <c r="J8" s="79">
        <v>2009</v>
      </c>
      <c r="K8" s="79">
        <v>2008</v>
      </c>
      <c r="L8" s="79">
        <v>2007</v>
      </c>
      <c r="M8" s="79">
        <v>2006</v>
      </c>
      <c r="N8" s="79">
        <v>2005</v>
      </c>
      <c r="O8" s="80">
        <v>2004</v>
      </c>
      <c r="P8" s="81">
        <v>2003</v>
      </c>
      <c r="Q8" s="82">
        <v>2002</v>
      </c>
      <c r="R8" s="81">
        <v>2001</v>
      </c>
      <c r="S8" s="83">
        <v>2000</v>
      </c>
      <c r="T8" s="82">
        <v>1999</v>
      </c>
      <c r="U8" s="83">
        <v>1998</v>
      </c>
      <c r="V8" s="84">
        <v>1997</v>
      </c>
    </row>
    <row r="9" spans="1:22" ht="15" customHeight="1">
      <c r="A9" s="39" t="s">
        <v>3</v>
      </c>
      <c r="B9" s="93">
        <v>401723570.8</v>
      </c>
      <c r="C9" s="95">
        <v>528079091.79</v>
      </c>
      <c r="D9" s="93">
        <v>400002812.61</v>
      </c>
      <c r="E9" s="76">
        <v>305342532.88000005</v>
      </c>
      <c r="F9" s="45">
        <v>223654383.44718015</v>
      </c>
      <c r="G9" s="45">
        <v>165099445.7941504</v>
      </c>
      <c r="H9" s="64">
        <v>127576554.94</v>
      </c>
      <c r="I9" s="45">
        <v>98238693.62285714</v>
      </c>
      <c r="J9" s="40">
        <v>71182032.36</v>
      </c>
      <c r="K9" s="1">
        <v>66369546.67</v>
      </c>
      <c r="L9" s="2">
        <v>47195947.41426841</v>
      </c>
      <c r="M9" s="3">
        <f>1923000+35841512.25</f>
        <v>37764512.25</v>
      </c>
      <c r="N9" s="3">
        <f>1923000+29396335.64</f>
        <v>31319335.64</v>
      </c>
      <c r="O9" s="4">
        <v>24393019.21</v>
      </c>
      <c r="P9" s="5">
        <v>19307873.04</v>
      </c>
      <c r="Q9" s="5">
        <v>16746194.24026291</v>
      </c>
      <c r="R9" s="6">
        <v>18016456.804107744</v>
      </c>
      <c r="S9" s="5">
        <v>17691135.26</v>
      </c>
      <c r="T9" s="4">
        <v>18560571.79</v>
      </c>
      <c r="U9" s="5">
        <v>19500270.63</v>
      </c>
      <c r="V9" s="4">
        <v>18636892.41</v>
      </c>
    </row>
    <row r="10" spans="1:22" ht="15" customHeight="1">
      <c r="A10" s="72" t="s">
        <v>4</v>
      </c>
      <c r="B10" s="101">
        <v>197485430.81</v>
      </c>
      <c r="C10" s="96">
        <v>270186209.40000004</v>
      </c>
      <c r="D10" s="87">
        <v>203945967.85</v>
      </c>
      <c r="E10" s="77">
        <v>155341861.88000003</v>
      </c>
      <c r="F10" s="46">
        <v>112076578.6249746</v>
      </c>
      <c r="G10" s="46">
        <v>80256381.86025839</v>
      </c>
      <c r="H10" s="46">
        <v>58448245.34</v>
      </c>
      <c r="I10" s="46">
        <v>43202665.01809524</v>
      </c>
      <c r="J10" s="42">
        <v>31134751.73</v>
      </c>
      <c r="K10" s="7">
        <v>28760396.13</v>
      </c>
      <c r="L10" s="7">
        <v>19797042.199950665</v>
      </c>
      <c r="M10" s="8">
        <v>14077997.24</v>
      </c>
      <c r="N10" s="8">
        <v>11098858</v>
      </c>
      <c r="O10" s="9">
        <v>8886975.17</v>
      </c>
      <c r="P10" s="9">
        <v>6563522.35</v>
      </c>
      <c r="Q10" s="9">
        <v>5516330.45766335</v>
      </c>
      <c r="R10" s="9">
        <v>5361206.156154197</v>
      </c>
      <c r="S10" s="9">
        <v>5293566.883390011</v>
      </c>
      <c r="T10" s="10">
        <v>5518361.93</v>
      </c>
      <c r="U10" s="9">
        <v>5692738.24</v>
      </c>
      <c r="V10" s="10">
        <v>5464948.99</v>
      </c>
    </row>
    <row r="11" spans="1:22" ht="15" customHeight="1">
      <c r="A11" s="72" t="s">
        <v>5</v>
      </c>
      <c r="B11" s="101">
        <v>600957189.96</v>
      </c>
      <c r="C11" s="96">
        <v>806756862.16</v>
      </c>
      <c r="D11" s="87">
        <v>606517097.77</v>
      </c>
      <c r="E11" s="77">
        <v>461007311.56000006</v>
      </c>
      <c r="F11" s="46">
        <v>335395494.6060472</v>
      </c>
      <c r="G11" s="46">
        <v>242995356.3448808</v>
      </c>
      <c r="H11" s="46">
        <v>178730251.97</v>
      </c>
      <c r="I11" s="46">
        <v>132106141.38619047</v>
      </c>
      <c r="J11" s="42">
        <v>91231909.46000001</v>
      </c>
      <c r="K11" s="7">
        <v>84934930.75</v>
      </c>
      <c r="L11" s="7">
        <v>61454997.17938657</v>
      </c>
      <c r="M11" s="11">
        <v>44725654.46</v>
      </c>
      <c r="N11" s="11">
        <v>35394719.49</v>
      </c>
      <c r="O11" s="9">
        <v>28428422.240000002</v>
      </c>
      <c r="P11" s="9">
        <v>21150741.76</v>
      </c>
      <c r="Q11" s="9">
        <v>19441991.85231722</v>
      </c>
      <c r="R11" s="9">
        <v>17897597.071441036</v>
      </c>
      <c r="S11" s="9">
        <v>17843173.872937102</v>
      </c>
      <c r="T11" s="10">
        <v>18736346.26</v>
      </c>
      <c r="U11" s="9">
        <v>19177601.92</v>
      </c>
      <c r="V11" s="10">
        <v>18520597.38</v>
      </c>
    </row>
    <row r="12" spans="1:29" ht="15" customHeight="1">
      <c r="A12" s="72" t="s">
        <v>6</v>
      </c>
      <c r="B12" s="101">
        <v>780825455.73</v>
      </c>
      <c r="C12" s="96">
        <v>1070328989.5400001</v>
      </c>
      <c r="D12" s="87">
        <v>805218428.71</v>
      </c>
      <c r="E12" s="77">
        <v>613650044.09</v>
      </c>
      <c r="F12" s="46">
        <v>442227082.79647315</v>
      </c>
      <c r="G12" s="46">
        <v>318745330.28303564</v>
      </c>
      <c r="H12" s="46">
        <v>231761531.07</v>
      </c>
      <c r="I12" s="46">
        <v>163885910.79705676</v>
      </c>
      <c r="J12" s="42">
        <v>114689246.05</v>
      </c>
      <c r="K12" s="7">
        <v>106183028.17</v>
      </c>
      <c r="L12" s="7">
        <v>76922016.07709819</v>
      </c>
      <c r="M12" s="11">
        <v>51629824.79</v>
      </c>
      <c r="N12" s="11">
        <v>41037063.36</v>
      </c>
      <c r="O12" s="9">
        <v>32948684.6</v>
      </c>
      <c r="P12" s="9">
        <v>24648093.48</v>
      </c>
      <c r="Q12" s="9">
        <v>21263750.48466147</v>
      </c>
      <c r="R12" s="9">
        <v>19776292.155906104</v>
      </c>
      <c r="S12" s="9">
        <v>19637485.59174892</v>
      </c>
      <c r="T12" s="10">
        <v>20588677.98</v>
      </c>
      <c r="U12" s="9">
        <v>21016549.04</v>
      </c>
      <c r="V12" s="10">
        <v>20214656.45</v>
      </c>
      <c r="AC12" s="37"/>
    </row>
    <row r="13" spans="1:22" ht="15" customHeight="1">
      <c r="A13" s="72" t="s">
        <v>7</v>
      </c>
      <c r="B13" s="101">
        <v>153828969.5</v>
      </c>
      <c r="C13" s="96">
        <v>211061608.72</v>
      </c>
      <c r="D13" s="87">
        <v>159161881.44</v>
      </c>
      <c r="E13" s="77">
        <v>121443835.64</v>
      </c>
      <c r="F13" s="46">
        <v>87560351.0386678</v>
      </c>
      <c r="G13" s="46">
        <v>62686902.760532804</v>
      </c>
      <c r="H13" s="46">
        <v>45716475.33</v>
      </c>
      <c r="I13" s="46">
        <v>33745101.748571426</v>
      </c>
      <c r="J13" s="42">
        <v>25116964.94</v>
      </c>
      <c r="K13" s="7">
        <v>23105747.39</v>
      </c>
      <c r="L13" s="7">
        <v>15628492.117730664</v>
      </c>
      <c r="M13" s="11">
        <v>10737262.85</v>
      </c>
      <c r="N13" s="11">
        <v>8424124.96</v>
      </c>
      <c r="O13" s="9">
        <v>6749643.99</v>
      </c>
      <c r="P13" s="9">
        <v>4982575.73</v>
      </c>
      <c r="Q13" s="9">
        <v>4313385.037258759</v>
      </c>
      <c r="R13" s="9">
        <v>3902366.6524511524</v>
      </c>
      <c r="S13" s="9">
        <v>3839674.75906753</v>
      </c>
      <c r="T13" s="10">
        <v>3989705.42</v>
      </c>
      <c r="U13" s="9">
        <v>4059765.4</v>
      </c>
      <c r="V13" s="10">
        <v>3880206.18</v>
      </c>
    </row>
    <row r="14" spans="1:22" ht="15" customHeight="1">
      <c r="A14" s="72" t="s">
        <v>8</v>
      </c>
      <c r="B14" s="101">
        <v>119746309.11</v>
      </c>
      <c r="C14" s="96">
        <v>166765853.04</v>
      </c>
      <c r="D14" s="87">
        <v>126151819.77</v>
      </c>
      <c r="E14" s="77">
        <v>96531290.35000001</v>
      </c>
      <c r="F14" s="46">
        <v>69671691.8243686</v>
      </c>
      <c r="G14" s="46">
        <v>49946597.5530864</v>
      </c>
      <c r="H14" s="46">
        <v>36368384.97</v>
      </c>
      <c r="I14" s="46">
        <v>26962115.246190477</v>
      </c>
      <c r="J14" s="42">
        <v>19086696.09</v>
      </c>
      <c r="K14" s="7">
        <v>17848511.509999998</v>
      </c>
      <c r="L14" s="7">
        <v>12034072.225821782</v>
      </c>
      <c r="M14" s="11">
        <f>77000+8334770.85</f>
        <v>8411770.85</v>
      </c>
      <c r="N14" s="11">
        <f>77000+6561916.2</f>
        <v>6638916.2</v>
      </c>
      <c r="O14" s="9">
        <v>5310473.22</v>
      </c>
      <c r="P14" s="9">
        <v>3900454.1</v>
      </c>
      <c r="Q14" s="9">
        <v>3595596.60413846</v>
      </c>
      <c r="R14" s="9">
        <v>3093191.11593459</v>
      </c>
      <c r="S14" s="9">
        <v>3049495.7649764405</v>
      </c>
      <c r="T14" s="10">
        <v>3143245.81</v>
      </c>
      <c r="U14" s="9">
        <v>3224127.36</v>
      </c>
      <c r="V14" s="10">
        <v>3083990.33</v>
      </c>
    </row>
    <row r="15" spans="1:22" ht="15" customHeight="1">
      <c r="A15" s="72" t="s">
        <v>9</v>
      </c>
      <c r="B15" s="101">
        <v>570063765.5</v>
      </c>
      <c r="C15" s="96">
        <v>778060211.63</v>
      </c>
      <c r="D15" s="87">
        <v>584634962.3399999</v>
      </c>
      <c r="E15" s="77">
        <v>445616873.85</v>
      </c>
      <c r="F15" s="46">
        <v>320416840.6824516</v>
      </c>
      <c r="G15" s="46">
        <v>230926388.06183562</v>
      </c>
      <c r="H15" s="46">
        <v>167777655.03</v>
      </c>
      <c r="I15" s="46">
        <v>122891605.79047619</v>
      </c>
      <c r="J15" s="42">
        <v>84144647.14</v>
      </c>
      <c r="K15" s="7">
        <v>77901385.38</v>
      </c>
      <c r="L15" s="7">
        <v>55504924.04938505</v>
      </c>
      <c r="M15" s="11">
        <v>39270663.51</v>
      </c>
      <c r="N15" s="11">
        <v>30998894.37</v>
      </c>
      <c r="O15" s="9">
        <v>24850169.33</v>
      </c>
      <c r="P15" s="9">
        <v>18377687.48</v>
      </c>
      <c r="Q15" s="9">
        <v>15461910.551599268</v>
      </c>
      <c r="R15" s="9">
        <v>14795886.371629717</v>
      </c>
      <c r="S15" s="9">
        <v>15043332.85542188</v>
      </c>
      <c r="T15" s="10">
        <v>16177523.82</v>
      </c>
      <c r="U15" s="9">
        <v>16472577.12</v>
      </c>
      <c r="V15" s="10">
        <v>15067540.26</v>
      </c>
    </row>
    <row r="16" spans="1:29" ht="15" customHeight="1">
      <c r="A16" s="72" t="s">
        <v>10</v>
      </c>
      <c r="B16" s="101">
        <v>171866750.44</v>
      </c>
      <c r="C16" s="96">
        <v>237923145.09</v>
      </c>
      <c r="D16" s="87">
        <v>179238056.26</v>
      </c>
      <c r="E16" s="77">
        <v>136448754.44</v>
      </c>
      <c r="F16" s="46">
        <v>97956228.46404839</v>
      </c>
      <c r="G16" s="46">
        <v>69854703.96904</v>
      </c>
      <c r="H16" s="46">
        <v>50559370.27</v>
      </c>
      <c r="I16" s="46">
        <v>37066066.58333333</v>
      </c>
      <c r="J16" s="42">
        <v>26772392.690000005</v>
      </c>
      <c r="K16" s="7">
        <v>24960384.71</v>
      </c>
      <c r="L16" s="7">
        <v>16723763.961843582</v>
      </c>
      <c r="M16" s="11">
        <v>11468212.21</v>
      </c>
      <c r="N16" s="11">
        <v>8967600.46</v>
      </c>
      <c r="O16" s="9">
        <v>7176537.43</v>
      </c>
      <c r="P16" s="9">
        <v>5234640</v>
      </c>
      <c r="Q16" s="9">
        <v>4408504.79509704</v>
      </c>
      <c r="R16" s="9">
        <v>4126317.932740286</v>
      </c>
      <c r="S16" s="9">
        <v>4038017.6129239397</v>
      </c>
      <c r="T16" s="10">
        <v>4164299.9</v>
      </c>
      <c r="U16" s="9">
        <v>4248343.5</v>
      </c>
      <c r="V16" s="10">
        <v>4040410.53</v>
      </c>
      <c r="AC16" s="37"/>
    </row>
    <row r="17" spans="1:22" ht="15" customHeight="1">
      <c r="A17" s="72" t="s">
        <v>11</v>
      </c>
      <c r="B17" s="101">
        <v>375798420.48</v>
      </c>
      <c r="C17" s="96">
        <v>512989049.12</v>
      </c>
      <c r="D17" s="87">
        <v>383435687.31</v>
      </c>
      <c r="E17" s="77">
        <v>295177330.53000003</v>
      </c>
      <c r="F17" s="46">
        <v>210809871.35517702</v>
      </c>
      <c r="G17" s="46">
        <v>152992603.45774558</v>
      </c>
      <c r="H17" s="46">
        <v>113820429.69</v>
      </c>
      <c r="I17" s="46">
        <v>83346541.48095238</v>
      </c>
      <c r="J17" s="42">
        <v>60443871.59</v>
      </c>
      <c r="K17" s="7">
        <v>55812739.92</v>
      </c>
      <c r="L17" s="7">
        <v>40418356.90024237</v>
      </c>
      <c r="M17" s="11">
        <v>31678394.96</v>
      </c>
      <c r="N17" s="11">
        <v>24439714.4</v>
      </c>
      <c r="O17" s="9">
        <v>20161261.02</v>
      </c>
      <c r="P17" s="9">
        <v>15291528.05</v>
      </c>
      <c r="Q17" s="9">
        <v>13902566.641408453</v>
      </c>
      <c r="R17" s="9">
        <v>10068602.235306848</v>
      </c>
      <c r="S17" s="9">
        <v>10218772.735050265</v>
      </c>
      <c r="T17" s="10">
        <v>9795882.62</v>
      </c>
      <c r="U17" s="9">
        <v>9891964.07</v>
      </c>
      <c r="V17" s="10">
        <v>10329816.53</v>
      </c>
    </row>
    <row r="18" spans="1:22" ht="15" customHeight="1">
      <c r="A18" s="72" t="s">
        <v>12</v>
      </c>
      <c r="B18" s="101">
        <v>487278489.01</v>
      </c>
      <c r="C18" s="96">
        <v>659730347.51</v>
      </c>
      <c r="D18" s="87">
        <v>495208760.99000007</v>
      </c>
      <c r="E18" s="77">
        <v>376992674.77</v>
      </c>
      <c r="F18" s="46">
        <v>271122323.563641</v>
      </c>
      <c r="G18" s="46">
        <v>195165864.567944</v>
      </c>
      <c r="H18" s="46">
        <v>141650323.46</v>
      </c>
      <c r="I18" s="46">
        <v>103082947.30857143</v>
      </c>
      <c r="J18" s="42">
        <v>72109591.59</v>
      </c>
      <c r="K18" s="7">
        <v>66599799.79</v>
      </c>
      <c r="L18" s="7">
        <v>47584874.39775407</v>
      </c>
      <c r="M18" s="11">
        <v>34091851.48</v>
      </c>
      <c r="N18" s="11">
        <v>26893047.27</v>
      </c>
      <c r="O18" s="9">
        <v>21565049.31</v>
      </c>
      <c r="P18" s="9">
        <v>15992861.46</v>
      </c>
      <c r="Q18" s="9">
        <v>13448381.942807492</v>
      </c>
      <c r="R18" s="9">
        <v>12392579.737043746</v>
      </c>
      <c r="S18" s="9">
        <v>12284080.949877253</v>
      </c>
      <c r="T18" s="10">
        <v>12540883.69</v>
      </c>
      <c r="U18" s="9">
        <v>12707097.53</v>
      </c>
      <c r="V18" s="10">
        <v>12195819.41</v>
      </c>
    </row>
    <row r="19" spans="1:22" ht="15" customHeight="1">
      <c r="A19" s="72" t="s">
        <v>13</v>
      </c>
      <c r="B19" s="101">
        <v>245192994.1</v>
      </c>
      <c r="C19" s="96">
        <v>402671350.46999997</v>
      </c>
      <c r="D19" s="87">
        <v>285335256.98</v>
      </c>
      <c r="E19" s="77">
        <v>240381865.26000002</v>
      </c>
      <c r="F19" s="46">
        <v>164336053.7230984</v>
      </c>
      <c r="G19" s="46">
        <v>128195649.361416</v>
      </c>
      <c r="H19" s="46">
        <v>101385816.78</v>
      </c>
      <c r="I19" s="46">
        <v>87235355.15333334</v>
      </c>
      <c r="J19" s="42">
        <v>71822796.82</v>
      </c>
      <c r="K19" s="7">
        <v>67617278.18</v>
      </c>
      <c r="L19" s="7">
        <v>50248608.81155478</v>
      </c>
      <c r="M19" s="11">
        <v>49677575.29</v>
      </c>
      <c r="N19" s="11">
        <v>36784388.86</v>
      </c>
      <c r="O19" s="9">
        <v>31641453.73</v>
      </c>
      <c r="P19" s="9">
        <v>26968072.69</v>
      </c>
      <c r="Q19" s="9">
        <v>22916509.844350558</v>
      </c>
      <c r="R19" s="9">
        <v>9781974.598234702</v>
      </c>
      <c r="S19" s="9">
        <v>10233434.883169997</v>
      </c>
      <c r="T19" s="10">
        <v>6829508.5</v>
      </c>
      <c r="U19" s="9">
        <v>5959859.86</v>
      </c>
      <c r="V19" s="10">
        <v>6397201.399999999</v>
      </c>
    </row>
    <row r="20" spans="1:29" ht="15" customHeight="1">
      <c r="A20" s="72" t="s">
        <v>14</v>
      </c>
      <c r="B20" s="101">
        <v>160577553.41</v>
      </c>
      <c r="C20" s="96">
        <v>227770704.17</v>
      </c>
      <c r="D20" s="87">
        <v>171612623.69</v>
      </c>
      <c r="E20" s="77">
        <v>135082480.07000002</v>
      </c>
      <c r="F20" s="46">
        <v>97095100.84921761</v>
      </c>
      <c r="G20" s="46">
        <v>71157353.7012988</v>
      </c>
      <c r="H20" s="46">
        <v>52723406.43</v>
      </c>
      <c r="I20" s="46">
        <v>40317785.482857145</v>
      </c>
      <c r="J20" s="42">
        <v>32279039.060000002</v>
      </c>
      <c r="K20" s="7">
        <v>30295199.65</v>
      </c>
      <c r="L20" s="7">
        <v>22352328.76443518</v>
      </c>
      <c r="M20" s="11">
        <f>321428.56+18265799.76</f>
        <v>18587228.32</v>
      </c>
      <c r="N20" s="11">
        <f>321428.56+13987154.66</f>
        <v>14308583.22</v>
      </c>
      <c r="O20" s="9">
        <v>12252723.29</v>
      </c>
      <c r="P20" s="9">
        <v>9775881.6</v>
      </c>
      <c r="Q20" s="9">
        <v>9419729.520576125</v>
      </c>
      <c r="R20" s="9">
        <v>5508625.237526989</v>
      </c>
      <c r="S20" s="9">
        <v>5795222.573827961</v>
      </c>
      <c r="T20" s="10">
        <v>5364796.48</v>
      </c>
      <c r="U20" s="9">
        <v>5293282</v>
      </c>
      <c r="V20" s="10">
        <v>5830914.45</v>
      </c>
      <c r="AC20" s="37"/>
    </row>
    <row r="21" spans="1:22" ht="15" customHeight="1">
      <c r="A21" s="72" t="s">
        <v>15</v>
      </c>
      <c r="B21" s="101">
        <v>141197237.13</v>
      </c>
      <c r="C21" s="96">
        <v>204699777.34999996</v>
      </c>
      <c r="D21" s="87">
        <v>155618969.21</v>
      </c>
      <c r="E21" s="77">
        <v>124729323.66999999</v>
      </c>
      <c r="F21" s="46">
        <v>88375964.717859</v>
      </c>
      <c r="G21" s="46">
        <v>64297022.750748396</v>
      </c>
      <c r="H21" s="46">
        <v>47461729.09</v>
      </c>
      <c r="I21" s="46">
        <v>33845864.495238096</v>
      </c>
      <c r="J21" s="42">
        <v>27011344.050000004</v>
      </c>
      <c r="K21" s="7">
        <v>25330279.91</v>
      </c>
      <c r="L21" s="7">
        <v>19042754.9943367</v>
      </c>
      <c r="M21" s="11">
        <v>16378126.02</v>
      </c>
      <c r="N21" s="11">
        <v>12793196.3</v>
      </c>
      <c r="O21" s="9">
        <v>11332245.94</v>
      </c>
      <c r="P21" s="9">
        <v>9927814.64</v>
      </c>
      <c r="Q21" s="9">
        <v>8714794.648415659</v>
      </c>
      <c r="R21" s="9">
        <v>4409242.307266168</v>
      </c>
      <c r="S21" s="9">
        <v>4479913.380336041</v>
      </c>
      <c r="T21" s="10">
        <v>3914358.38</v>
      </c>
      <c r="U21" s="9">
        <v>3894749.3</v>
      </c>
      <c r="V21" s="10">
        <v>4308940.99</v>
      </c>
    </row>
    <row r="22" spans="1:22" ht="15" customHeight="1">
      <c r="A22" s="72" t="s">
        <v>16</v>
      </c>
      <c r="B22" s="101">
        <v>336324340.86</v>
      </c>
      <c r="C22" s="96">
        <v>456711365.17999995</v>
      </c>
      <c r="D22" s="87">
        <v>343835403.42999995</v>
      </c>
      <c r="E22" s="77">
        <v>262008905.56</v>
      </c>
      <c r="F22" s="46">
        <v>188606517.04982</v>
      </c>
      <c r="G22" s="46">
        <v>135515190.3152112</v>
      </c>
      <c r="H22" s="46">
        <v>98936122.54</v>
      </c>
      <c r="I22" s="46">
        <v>73016854.09666666</v>
      </c>
      <c r="J22" s="42">
        <v>51946785.23</v>
      </c>
      <c r="K22" s="7">
        <v>47884006.24</v>
      </c>
      <c r="L22" s="7">
        <v>33481024.600557737</v>
      </c>
      <c r="M22" s="11">
        <v>24081072.14</v>
      </c>
      <c r="N22" s="11">
        <v>19054878.21</v>
      </c>
      <c r="O22" s="9">
        <v>15249386.49</v>
      </c>
      <c r="P22" s="9">
        <v>11342271.09</v>
      </c>
      <c r="Q22" s="9">
        <v>9988726.050803911</v>
      </c>
      <c r="R22" s="9">
        <v>9255540.194840783</v>
      </c>
      <c r="S22" s="9">
        <v>9142936.52630461</v>
      </c>
      <c r="T22" s="10">
        <v>9529292.1</v>
      </c>
      <c r="U22" s="9">
        <v>9784097.67</v>
      </c>
      <c r="V22" s="10">
        <v>9338934.209999999</v>
      </c>
    </row>
    <row r="23" spans="1:22" ht="15" customHeight="1">
      <c r="A23" s="72" t="s">
        <v>17</v>
      </c>
      <c r="B23" s="101">
        <v>533760042.69</v>
      </c>
      <c r="C23" s="96">
        <v>725391167.3900001</v>
      </c>
      <c r="D23" s="87">
        <v>547031084.67</v>
      </c>
      <c r="E23" s="77">
        <v>415424786.23999995</v>
      </c>
      <c r="F23" s="46">
        <v>299702212.61346257</v>
      </c>
      <c r="G23" s="46">
        <v>215514433.6371</v>
      </c>
      <c r="H23" s="46">
        <v>159117548.02</v>
      </c>
      <c r="I23" s="46">
        <v>117031361.70380953</v>
      </c>
      <c r="J23" s="42">
        <v>81057181.33</v>
      </c>
      <c r="K23" s="7">
        <v>75138420.66</v>
      </c>
      <c r="L23" s="7">
        <v>54223355.90590121</v>
      </c>
      <c r="M23" s="11">
        <v>40038387.53</v>
      </c>
      <c r="N23" s="11">
        <v>30876189.46</v>
      </c>
      <c r="O23" s="9">
        <v>24734601.71</v>
      </c>
      <c r="P23" s="9">
        <v>18672133.12</v>
      </c>
      <c r="Q23" s="9">
        <v>15634871.948790029</v>
      </c>
      <c r="R23" s="9">
        <v>15184091.562156107</v>
      </c>
      <c r="S23" s="9">
        <v>14862461.829481933</v>
      </c>
      <c r="T23" s="10">
        <v>15720827.16</v>
      </c>
      <c r="U23" s="9">
        <v>15704484.96</v>
      </c>
      <c r="V23" s="10">
        <v>15214510.3</v>
      </c>
    </row>
    <row r="24" spans="1:29" ht="15" customHeight="1">
      <c r="A24" s="72" t="s">
        <v>18</v>
      </c>
      <c r="B24" s="101">
        <v>124677565.24</v>
      </c>
      <c r="C24" s="96">
        <v>173351848.75</v>
      </c>
      <c r="D24" s="87">
        <v>131078581.14999999</v>
      </c>
      <c r="E24" s="77">
        <v>100211730.9</v>
      </c>
      <c r="F24" s="46">
        <v>72206881.6818634</v>
      </c>
      <c r="G24" s="46">
        <v>51556969.75051281</v>
      </c>
      <c r="H24" s="46">
        <v>37383642.5</v>
      </c>
      <c r="I24" s="46">
        <v>27883054.82142857</v>
      </c>
      <c r="J24" s="42">
        <v>20012804.03</v>
      </c>
      <c r="K24" s="7">
        <v>18800035.55</v>
      </c>
      <c r="L24" s="7">
        <v>12605717.463483272</v>
      </c>
      <c r="M24" s="11">
        <v>8662077.16</v>
      </c>
      <c r="N24" s="11">
        <v>6793862.1</v>
      </c>
      <c r="O24" s="9">
        <v>5452488.39</v>
      </c>
      <c r="P24" s="9">
        <f>75000+3972101.84</f>
        <v>4047101.84</v>
      </c>
      <c r="Q24" s="9">
        <v>3427101.3862411594</v>
      </c>
      <c r="R24" s="9">
        <v>3156289.0393102965</v>
      </c>
      <c r="S24" s="9">
        <v>3108388.6122516203</v>
      </c>
      <c r="T24" s="10">
        <v>3201553.71</v>
      </c>
      <c r="U24" s="9">
        <v>3287135.27</v>
      </c>
      <c r="V24" s="10">
        <v>3134725.87</v>
      </c>
      <c r="AC24" s="37"/>
    </row>
    <row r="25" spans="1:22" ht="15" customHeight="1">
      <c r="A25" s="72" t="s">
        <v>19</v>
      </c>
      <c r="B25" s="101">
        <v>202670227.86</v>
      </c>
      <c r="C25" s="96">
        <v>278176852.99</v>
      </c>
      <c r="D25" s="87">
        <v>209420500.21</v>
      </c>
      <c r="E25" s="77">
        <v>159201571.19</v>
      </c>
      <c r="F25" s="46">
        <v>114205329.6032746</v>
      </c>
      <c r="G25" s="46">
        <v>81573099.78141761</v>
      </c>
      <c r="H25" s="46">
        <v>59316369.82</v>
      </c>
      <c r="I25" s="46">
        <v>42824044.47285714</v>
      </c>
      <c r="J25" s="42">
        <v>30765954.77</v>
      </c>
      <c r="K25" s="7">
        <v>28281420.009999998</v>
      </c>
      <c r="L25" s="7">
        <v>19361571.232328303</v>
      </c>
      <c r="M25" s="11">
        <v>13549337.629999999</v>
      </c>
      <c r="N25" s="11">
        <v>10561686.29</v>
      </c>
      <c r="O25" s="9">
        <v>8424063.11</v>
      </c>
      <c r="P25" s="9">
        <v>6162883.98</v>
      </c>
      <c r="Q25" s="9">
        <v>5472177.35399011</v>
      </c>
      <c r="R25" s="9">
        <v>4871333.444809066</v>
      </c>
      <c r="S25" s="9">
        <v>4792984.458509949</v>
      </c>
      <c r="T25" s="10">
        <v>4977415.51</v>
      </c>
      <c r="U25" s="9">
        <v>5102502.17</v>
      </c>
      <c r="V25" s="10">
        <v>4850191.41</v>
      </c>
    </row>
    <row r="26" spans="1:22" ht="15" customHeight="1">
      <c r="A26" s="72" t="s">
        <v>20</v>
      </c>
      <c r="B26" s="101">
        <v>130994740.6</v>
      </c>
      <c r="C26" s="96">
        <v>184297015.36</v>
      </c>
      <c r="D26" s="87">
        <v>138294847.95</v>
      </c>
      <c r="E26" s="77">
        <v>109361227.34</v>
      </c>
      <c r="F26" s="46">
        <v>78043713.0283748</v>
      </c>
      <c r="G26" s="46">
        <v>56815884.61978559</v>
      </c>
      <c r="H26" s="46">
        <v>41617064.62</v>
      </c>
      <c r="I26" s="46">
        <v>32198595.84</v>
      </c>
      <c r="J26" s="42">
        <v>25782203.28</v>
      </c>
      <c r="K26" s="7">
        <v>23472797.32</v>
      </c>
      <c r="L26" s="7">
        <v>17209831.298721455</v>
      </c>
      <c r="M26" s="11">
        <v>13193403.36</v>
      </c>
      <c r="N26" s="11">
        <v>9319573.42</v>
      </c>
      <c r="O26" s="9">
        <v>7709969.9399999995</v>
      </c>
      <c r="P26" s="9">
        <v>5410058.46</v>
      </c>
      <c r="Q26" s="9">
        <v>4410364.740218034</v>
      </c>
      <c r="R26" s="9">
        <v>3387187.752540472</v>
      </c>
      <c r="S26" s="9">
        <v>3514153.959922392</v>
      </c>
      <c r="T26" s="10">
        <v>3212882.48</v>
      </c>
      <c r="U26" s="9">
        <v>3262839.17</v>
      </c>
      <c r="V26" s="10">
        <v>3418891.55</v>
      </c>
    </row>
    <row r="27" spans="1:22" ht="12.75" thickBot="1">
      <c r="A27" s="73"/>
      <c r="B27" s="100"/>
      <c r="C27" s="75"/>
      <c r="D27" s="88"/>
      <c r="E27" s="75"/>
      <c r="F27" s="71"/>
      <c r="G27" s="71"/>
      <c r="H27" s="47"/>
      <c r="I27" s="47"/>
      <c r="J27" s="43"/>
      <c r="K27" s="12"/>
      <c r="L27" s="12"/>
      <c r="M27" s="12"/>
      <c r="N27" s="12"/>
      <c r="O27" s="13"/>
      <c r="P27" s="14"/>
      <c r="Q27" s="15"/>
      <c r="R27" s="13"/>
      <c r="S27" s="16"/>
      <c r="T27" s="17"/>
      <c r="U27" s="16"/>
      <c r="V27" s="17"/>
    </row>
    <row r="28" spans="1:29" ht="12.75" thickBot="1">
      <c r="A28" s="33" t="s">
        <v>21</v>
      </c>
      <c r="B28" s="89">
        <f>SUM(B9:B26)</f>
        <v>5734969053.229999</v>
      </c>
      <c r="C28" s="89">
        <f>SUM(C9:C26)</f>
        <v>7894951449.660001</v>
      </c>
      <c r="D28" s="97">
        <f>SUM(D9:D26)</f>
        <v>5925742742.34</v>
      </c>
      <c r="E28" s="86">
        <f>SUM(E9:E26)</f>
        <v>4553954400.220001</v>
      </c>
      <c r="F28" s="63">
        <f aca="true" t="shared" si="0" ref="F28:K28">SUM(F9:F26)</f>
        <v>3273462619.669999</v>
      </c>
      <c r="G28" s="63">
        <f t="shared" si="0"/>
        <v>2373295178.57</v>
      </c>
      <c r="H28" s="48">
        <f t="shared" si="0"/>
        <v>1750350921.8699996</v>
      </c>
      <c r="I28" s="48">
        <f t="shared" si="0"/>
        <v>1298880705.0484853</v>
      </c>
      <c r="J28" s="44">
        <f t="shared" si="0"/>
        <v>936590212.2099999</v>
      </c>
      <c r="K28" s="18">
        <f t="shared" si="0"/>
        <v>869295907.9399998</v>
      </c>
      <c r="L28" s="18">
        <f>SUM(L9:L27)</f>
        <v>621789679.5948</v>
      </c>
      <c r="M28" s="18">
        <f>SUM(M9:M27)</f>
        <v>468023352.05</v>
      </c>
      <c r="N28" s="18">
        <f>SUM(N9:N26)</f>
        <v>365704632.01000005</v>
      </c>
      <c r="O28" s="19">
        <f aca="true" t="shared" si="1" ref="O28:V28">SUM(O9:O26)</f>
        <v>297267168.12</v>
      </c>
      <c r="P28" s="20">
        <f>SUM(P9:P27)</f>
        <v>227756194.87</v>
      </c>
      <c r="Q28" s="20">
        <f t="shared" si="1"/>
        <v>198082888.1006</v>
      </c>
      <c r="R28" s="19">
        <f t="shared" si="1"/>
        <v>164984780.36940002</v>
      </c>
      <c r="S28" s="20">
        <f t="shared" si="1"/>
        <v>164868232.50919783</v>
      </c>
      <c r="T28" s="20">
        <f t="shared" si="1"/>
        <v>165966133.54000002</v>
      </c>
      <c r="U28" s="20">
        <f t="shared" si="1"/>
        <v>168279985.20999998</v>
      </c>
      <c r="V28" s="20">
        <f t="shared" si="1"/>
        <v>163929188.65000004</v>
      </c>
      <c r="AC28" s="37"/>
    </row>
    <row r="29" spans="1:16" ht="12">
      <c r="A29" s="34"/>
      <c r="B29" s="34"/>
      <c r="C29" s="34"/>
      <c r="D29" s="34"/>
      <c r="E29" s="34"/>
      <c r="F29" s="34"/>
      <c r="G29" s="34"/>
      <c r="H29" s="34"/>
      <c r="I29" s="49"/>
      <c r="J29" s="34"/>
      <c r="K29" s="35"/>
      <c r="L29" s="35"/>
      <c r="M29" s="35"/>
      <c r="N29" s="36"/>
      <c r="O29" s="36"/>
      <c r="P29" s="36"/>
    </row>
    <row r="30" spans="1:10" ht="12">
      <c r="A30" s="34" t="s">
        <v>22</v>
      </c>
      <c r="B30" s="34"/>
      <c r="C30" s="34"/>
      <c r="D30" s="34"/>
      <c r="E30" s="34"/>
      <c r="F30" s="34"/>
      <c r="G30" s="34"/>
      <c r="H30" s="34"/>
      <c r="I30" s="34"/>
      <c r="J30" s="34"/>
    </row>
    <row r="31" ht="12">
      <c r="A31" s="21" t="s">
        <v>23</v>
      </c>
    </row>
    <row r="32" spans="1:29" ht="12">
      <c r="A32" s="21" t="s">
        <v>24</v>
      </c>
      <c r="AC32" s="37"/>
    </row>
    <row r="33" ht="12">
      <c r="A33" s="21" t="s">
        <v>35</v>
      </c>
    </row>
    <row r="34" ht="12">
      <c r="A34" s="21" t="s">
        <v>38</v>
      </c>
    </row>
    <row r="36" spans="1:14" ht="12">
      <c r="A36" s="22" t="s">
        <v>25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3"/>
      <c r="M36" s="22"/>
      <c r="N36" s="22"/>
    </row>
    <row r="37" spans="1:29" ht="12">
      <c r="A37" s="24" t="s">
        <v>26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AC37" s="37"/>
    </row>
    <row r="38" spans="1:14" ht="12">
      <c r="A38" s="25" t="s">
        <v>27</v>
      </c>
      <c r="B38" s="25"/>
      <c r="C38" s="25"/>
      <c r="D38" s="25"/>
      <c r="E38" s="25"/>
      <c r="F38" s="98"/>
      <c r="G38" s="25"/>
      <c r="H38" s="25"/>
      <c r="I38" s="25"/>
      <c r="J38" s="25"/>
      <c r="K38" s="25"/>
      <c r="L38" s="25"/>
      <c r="M38" s="25"/>
      <c r="N38" s="25"/>
    </row>
    <row r="39" spans="1:14" ht="12">
      <c r="A39" s="24" t="s">
        <v>36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1:14" ht="1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29" ht="12">
      <c r="A41" s="24"/>
      <c r="B41" s="24"/>
      <c r="C41" s="24"/>
      <c r="D41" s="24"/>
      <c r="E41" s="99"/>
      <c r="F41" s="24"/>
      <c r="G41" s="24"/>
      <c r="H41" s="24"/>
      <c r="I41" s="24"/>
      <c r="J41" s="24"/>
      <c r="K41" s="24"/>
      <c r="L41" s="24"/>
      <c r="M41" s="24"/>
      <c r="N41" s="24"/>
      <c r="AC41" s="37"/>
    </row>
    <row r="42" spans="1:14" ht="12">
      <c r="A42" s="24"/>
      <c r="B42" s="24"/>
      <c r="C42" s="90"/>
      <c r="D42" s="90"/>
      <c r="E42" s="99"/>
      <c r="F42" s="24"/>
      <c r="G42" s="24"/>
      <c r="H42" s="24"/>
      <c r="I42" s="24"/>
      <c r="J42" s="24"/>
      <c r="K42" s="24"/>
      <c r="L42" s="24"/>
      <c r="M42" s="24"/>
      <c r="N42" s="24"/>
    </row>
    <row r="43" spans="1:14" ht="12">
      <c r="A43" s="24"/>
      <c r="B43" s="24"/>
      <c r="C43" s="24"/>
      <c r="D43" s="24"/>
      <c r="E43" s="99"/>
      <c r="F43" s="24"/>
      <c r="G43" s="24"/>
      <c r="H43" s="24"/>
      <c r="I43" s="24"/>
      <c r="J43" s="24"/>
      <c r="K43" s="24"/>
      <c r="L43" s="24"/>
      <c r="M43" s="24"/>
      <c r="N43" s="24"/>
    </row>
    <row r="45" ht="12">
      <c r="AC45" s="37"/>
    </row>
    <row r="49" ht="12">
      <c r="AC49" s="37"/>
    </row>
    <row r="53" ht="12">
      <c r="AC53" s="37"/>
    </row>
    <row r="57" ht="12">
      <c r="AC57" s="37"/>
    </row>
    <row r="61" ht="12">
      <c r="AC61" s="37"/>
    </row>
    <row r="65" ht="12">
      <c r="AC65" s="37"/>
    </row>
    <row r="69" ht="12">
      <c r="AC69" s="37"/>
    </row>
    <row r="73" ht="12">
      <c r="AC73" s="37"/>
    </row>
    <row r="77" ht="12">
      <c r="AC77" s="37"/>
    </row>
    <row r="81" ht="12">
      <c r="AC81" s="37"/>
    </row>
  </sheetData>
  <sheetProtection/>
  <mergeCells count="1">
    <mergeCell ref="E7:V7"/>
  </mergeCells>
  <printOptions/>
  <pageMargins left="0.46" right="0.32" top="1" bottom="1" header="0" footer="0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="75" zoomScaleNormal="75" zoomScalePageLayoutView="0" workbookViewId="0" topLeftCell="A1">
      <selection activeCell="B1" sqref="B1"/>
    </sheetView>
  </sheetViews>
  <sheetFormatPr defaultColWidth="11.421875" defaultRowHeight="12.75"/>
  <cols>
    <col min="1" max="1" width="16.57421875" style="0" customWidth="1"/>
    <col min="2" max="2" width="14.8515625" style="0" customWidth="1"/>
    <col min="3" max="3" width="14.421875" style="0" customWidth="1"/>
    <col min="4" max="4" width="13.140625" style="0" customWidth="1"/>
    <col min="5" max="5" width="13.28125" style="0" customWidth="1"/>
    <col min="6" max="6" width="13.140625" style="0" customWidth="1"/>
    <col min="7" max="7" width="12.7109375" style="0" customWidth="1"/>
  </cols>
  <sheetData>
    <row r="1" ht="12.75">
      <c r="B1" s="62" t="s">
        <v>33</v>
      </c>
    </row>
    <row r="2" ht="12.75">
      <c r="A2" t="s">
        <v>31</v>
      </c>
    </row>
    <row r="3" ht="13.5" thickBot="1"/>
    <row r="4" spans="1:7" ht="12.75">
      <c r="A4" s="28" t="s">
        <v>32</v>
      </c>
      <c r="B4" s="38"/>
      <c r="C4" s="56"/>
      <c r="D4" s="57"/>
      <c r="E4" s="58"/>
      <c r="F4" s="58"/>
      <c r="G4" s="59"/>
    </row>
    <row r="5" spans="1:7" ht="13.5" thickBot="1">
      <c r="A5" s="29"/>
      <c r="B5" s="60" t="s">
        <v>30</v>
      </c>
      <c r="C5" s="30" t="s">
        <v>29</v>
      </c>
      <c r="D5" s="31">
        <v>2009</v>
      </c>
      <c r="E5" s="31">
        <v>2008</v>
      </c>
      <c r="F5" s="31">
        <v>2007</v>
      </c>
      <c r="G5" s="32">
        <v>2006</v>
      </c>
    </row>
    <row r="6" spans="1:7" ht="12.75">
      <c r="A6" s="50" t="s">
        <v>3</v>
      </c>
      <c r="B6" s="61">
        <v>85706824</v>
      </c>
      <c r="C6" s="61">
        <v>98238693.62285714</v>
      </c>
      <c r="D6" s="10">
        <v>71182032.36</v>
      </c>
      <c r="E6" s="10">
        <v>66369546.67</v>
      </c>
      <c r="F6" s="10">
        <v>47195947.41426841</v>
      </c>
      <c r="G6" s="10">
        <f>1923000+35841512.25</f>
        <v>37764512.25</v>
      </c>
    </row>
    <row r="7" spans="1:7" ht="12.75">
      <c r="A7" s="53" t="s">
        <v>5</v>
      </c>
      <c r="B7" s="41">
        <v>115577042</v>
      </c>
      <c r="C7" s="46">
        <v>132106141.38619047</v>
      </c>
      <c r="D7" s="42">
        <v>91231909.46000001</v>
      </c>
      <c r="E7" s="7">
        <v>84934930.75</v>
      </c>
      <c r="F7" s="7">
        <v>61454997.17938657</v>
      </c>
      <c r="G7" s="11">
        <v>44725654.46</v>
      </c>
    </row>
    <row r="8" spans="1:7" ht="12.75">
      <c r="A8" s="53" t="s">
        <v>4</v>
      </c>
      <c r="B8" s="41">
        <v>37666791</v>
      </c>
      <c r="C8" s="46">
        <v>43202665.01809524</v>
      </c>
      <c r="D8" s="42">
        <v>31134751.73</v>
      </c>
      <c r="E8" s="7">
        <v>28760396.13</v>
      </c>
      <c r="F8" s="7">
        <v>19797042.199950665</v>
      </c>
      <c r="G8" s="8">
        <v>14077997.24</v>
      </c>
    </row>
    <row r="9" spans="1:7" ht="12.75">
      <c r="A9" s="53" t="s">
        <v>10</v>
      </c>
      <c r="B9" s="41">
        <v>31938509</v>
      </c>
      <c r="C9" s="46">
        <v>37066066.58333333</v>
      </c>
      <c r="D9" s="42">
        <v>26772392.690000005</v>
      </c>
      <c r="E9" s="7">
        <v>24960384.71</v>
      </c>
      <c r="F9" s="7">
        <v>16723763.961843582</v>
      </c>
      <c r="G9" s="11">
        <v>11468212.21</v>
      </c>
    </row>
    <row r="10" spans="1:7" ht="12.75">
      <c r="A10" s="53" t="s">
        <v>6</v>
      </c>
      <c r="B10" s="41">
        <v>144594840</v>
      </c>
      <c r="C10" s="46">
        <v>163885910.79705676</v>
      </c>
      <c r="D10" s="42">
        <v>114689246.05</v>
      </c>
      <c r="E10" s="7">
        <v>106183028.17</v>
      </c>
      <c r="F10" s="7">
        <v>76922016.07709819</v>
      </c>
      <c r="G10" s="11">
        <v>51629824.79</v>
      </c>
    </row>
    <row r="11" spans="1:7" ht="12.75">
      <c r="A11" s="53" t="s">
        <v>9</v>
      </c>
      <c r="B11" s="41">
        <v>107159720</v>
      </c>
      <c r="C11" s="46">
        <v>122891605.79047619</v>
      </c>
      <c r="D11" s="42">
        <v>84144647.14</v>
      </c>
      <c r="E11" s="7">
        <v>77901385.38</v>
      </c>
      <c r="F11" s="7">
        <v>55504924.04938505</v>
      </c>
      <c r="G11" s="11">
        <v>39270663.51</v>
      </c>
    </row>
    <row r="12" spans="1:7" ht="12.75">
      <c r="A12" s="53" t="s">
        <v>8</v>
      </c>
      <c r="B12" s="41">
        <v>23137827</v>
      </c>
      <c r="C12" s="46">
        <v>26962115.246190477</v>
      </c>
      <c r="D12" s="42">
        <v>19086696.09</v>
      </c>
      <c r="E12" s="7">
        <v>17848511.509999998</v>
      </c>
      <c r="F12" s="7">
        <v>12034072.225821782</v>
      </c>
      <c r="G12" s="11">
        <f>77000+8334770.85</f>
        <v>8411770.85</v>
      </c>
    </row>
    <row r="13" spans="1:7" ht="12.75">
      <c r="A13" s="53" t="s">
        <v>15</v>
      </c>
      <c r="B13" s="41">
        <v>30516203</v>
      </c>
      <c r="C13" s="46">
        <v>33845864.495238096</v>
      </c>
      <c r="D13" s="42">
        <v>27011344.050000004</v>
      </c>
      <c r="E13" s="7">
        <v>25330279.91</v>
      </c>
      <c r="F13" s="7">
        <v>19042754.9943367</v>
      </c>
      <c r="G13" s="11">
        <v>16378126.02</v>
      </c>
    </row>
    <row r="14" spans="1:7" ht="12.75">
      <c r="A14" s="53" t="s">
        <v>11</v>
      </c>
      <c r="B14" s="41">
        <v>75769083</v>
      </c>
      <c r="C14" s="46">
        <v>83346541.48095238</v>
      </c>
      <c r="D14" s="42">
        <v>60443871.59</v>
      </c>
      <c r="E14" s="7">
        <v>55812739.92</v>
      </c>
      <c r="F14" s="7">
        <v>40418356.90024237</v>
      </c>
      <c r="G14" s="11">
        <v>31678394.96</v>
      </c>
    </row>
    <row r="15" spans="1:7" ht="12.75">
      <c r="A15" s="53" t="s">
        <v>7</v>
      </c>
      <c r="B15" s="41">
        <v>29396306</v>
      </c>
      <c r="C15" s="46">
        <v>33745101.748571426</v>
      </c>
      <c r="D15" s="42">
        <v>25116964.94</v>
      </c>
      <c r="E15" s="7">
        <v>23105747.39</v>
      </c>
      <c r="F15" s="7">
        <v>15628492.117730664</v>
      </c>
      <c r="G15" s="11">
        <v>10737262.85</v>
      </c>
    </row>
    <row r="16" spans="1:7" ht="12.75">
      <c r="A16" s="53" t="s">
        <v>12</v>
      </c>
      <c r="B16" s="41">
        <v>91728441</v>
      </c>
      <c r="C16" s="46">
        <v>103082947.30857143</v>
      </c>
      <c r="D16" s="42">
        <v>72109591.59</v>
      </c>
      <c r="E16" s="7">
        <v>66599799.79</v>
      </c>
      <c r="F16" s="7">
        <v>47584874.39775407</v>
      </c>
      <c r="G16" s="11">
        <v>34091851.48</v>
      </c>
    </row>
    <row r="17" spans="1:7" ht="12.75">
      <c r="A17" s="53" t="s">
        <v>17</v>
      </c>
      <c r="B17" s="41">
        <v>104492049</v>
      </c>
      <c r="C17" s="46">
        <v>117031361.70380953</v>
      </c>
      <c r="D17" s="42">
        <v>81057181.33</v>
      </c>
      <c r="E17" s="7">
        <v>75138420.66</v>
      </c>
      <c r="F17" s="7">
        <v>54223355.90590121</v>
      </c>
      <c r="G17" s="11">
        <v>40038387.53</v>
      </c>
    </row>
    <row r="18" spans="1:7" ht="12.75">
      <c r="A18" s="53" t="s">
        <v>13</v>
      </c>
      <c r="B18" s="41">
        <v>66145291</v>
      </c>
      <c r="C18" s="46">
        <v>87235355.15333334</v>
      </c>
      <c r="D18" s="42">
        <v>71822796.82</v>
      </c>
      <c r="E18" s="7">
        <v>67617278.18</v>
      </c>
      <c r="F18" s="7">
        <v>50248608.81155478</v>
      </c>
      <c r="G18" s="11">
        <v>49677575.29</v>
      </c>
    </row>
    <row r="19" spans="1:7" ht="12.75">
      <c r="A19" s="53" t="s">
        <v>16</v>
      </c>
      <c r="B19" s="41">
        <v>64433418</v>
      </c>
      <c r="C19" s="46">
        <v>73016854.09666666</v>
      </c>
      <c r="D19" s="42">
        <v>51946785.23</v>
      </c>
      <c r="E19" s="7">
        <v>47884006.24</v>
      </c>
      <c r="F19" s="7">
        <v>33481024.600557737</v>
      </c>
      <c r="G19" s="11">
        <v>24081072.14</v>
      </c>
    </row>
    <row r="20" spans="1:7" ht="15">
      <c r="A20" s="55" t="s">
        <v>14</v>
      </c>
      <c r="B20" s="41">
        <v>34100581</v>
      </c>
      <c r="C20" s="46">
        <v>40317785.482857145</v>
      </c>
      <c r="D20" s="51">
        <v>32279039.060000002</v>
      </c>
      <c r="E20" s="52">
        <v>30295199.65</v>
      </c>
      <c r="F20" s="52">
        <v>22352328.76443518</v>
      </c>
      <c r="G20" s="8">
        <f>321428.56+18265799.76</f>
        <v>18587228.32</v>
      </c>
    </row>
    <row r="21" spans="1:7" ht="12.75">
      <c r="A21" s="53" t="s">
        <v>18</v>
      </c>
      <c r="B21" s="41">
        <v>23793634</v>
      </c>
      <c r="C21" s="46">
        <v>27883054.82142857</v>
      </c>
      <c r="D21" s="42">
        <v>20012804.03</v>
      </c>
      <c r="E21" s="7">
        <v>18800035.55</v>
      </c>
      <c r="F21" s="7">
        <v>12605717.463483272</v>
      </c>
      <c r="G21" s="11">
        <v>8662077.16</v>
      </c>
    </row>
    <row r="22" spans="1:7" ht="12.75">
      <c r="A22" s="53" t="s">
        <v>20</v>
      </c>
      <c r="B22" s="41">
        <v>26606917</v>
      </c>
      <c r="C22" s="46">
        <v>32198595.84</v>
      </c>
      <c r="D22" s="42">
        <v>25782203.28</v>
      </c>
      <c r="E22" s="7">
        <v>23472797.32</v>
      </c>
      <c r="F22" s="7">
        <v>17209831.298721455</v>
      </c>
      <c r="G22" s="11">
        <v>13193403.36</v>
      </c>
    </row>
    <row r="23" spans="1:7" ht="12.75">
      <c r="A23" s="53" t="s">
        <v>19</v>
      </c>
      <c r="B23" s="41">
        <v>37911909</v>
      </c>
      <c r="C23" s="46">
        <v>42824044.47285714</v>
      </c>
      <c r="D23" s="42">
        <v>30765954.77</v>
      </c>
      <c r="E23" s="7">
        <v>28281420.009999998</v>
      </c>
      <c r="F23" s="7">
        <v>19361571.232328303</v>
      </c>
      <c r="G23" s="11">
        <v>13549337.629999999</v>
      </c>
    </row>
    <row r="25" spans="2:7" s="54" customFormat="1" ht="12.75">
      <c r="B25" s="54">
        <f aca="true" t="shared" si="0" ref="B25:G25">SUM(B6:B23)</f>
        <v>1130675385</v>
      </c>
      <c r="C25" s="54">
        <f t="shared" si="0"/>
        <v>1298880705.0484853</v>
      </c>
      <c r="D25" s="54">
        <f t="shared" si="0"/>
        <v>936590212.21</v>
      </c>
      <c r="E25" s="54">
        <f t="shared" si="0"/>
        <v>869295907.94</v>
      </c>
      <c r="F25" s="54">
        <f t="shared" si="0"/>
        <v>621789679.5948</v>
      </c>
      <c r="G25" s="54">
        <f t="shared" si="0"/>
        <v>468023352.05</v>
      </c>
    </row>
    <row r="27" spans="2:7" ht="12.75">
      <c r="B27" s="54">
        <v>1123185301</v>
      </c>
      <c r="C27" s="54">
        <v>1298880705.0484853</v>
      </c>
      <c r="D27" s="54">
        <v>936590212.2099999</v>
      </c>
      <c r="E27" s="54">
        <v>869295907.9399998</v>
      </c>
      <c r="F27" s="54">
        <v>621789679.5948</v>
      </c>
      <c r="G27" s="54">
        <v>468023352.05</v>
      </c>
    </row>
    <row r="29" spans="2:7" ht="12.75">
      <c r="B29" s="54">
        <f aca="true" t="shared" si="1" ref="B29:G29">+B25-B27</f>
        <v>7490084</v>
      </c>
      <c r="C29" s="54">
        <f t="shared" si="1"/>
        <v>0</v>
      </c>
      <c r="D29" s="54">
        <f t="shared" si="1"/>
        <v>0</v>
      </c>
      <c r="E29" s="54">
        <f t="shared" si="1"/>
        <v>0</v>
      </c>
      <c r="F29" s="54">
        <f t="shared" si="1"/>
        <v>0</v>
      </c>
      <c r="G29" s="54">
        <f t="shared" si="1"/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A.Egas</dc:creator>
  <cp:keywords/>
  <dc:description/>
  <cp:lastModifiedBy>Luciana Orsini</cp:lastModifiedBy>
  <cp:lastPrinted>2016-10-06T14:21:53Z</cp:lastPrinted>
  <dcterms:created xsi:type="dcterms:W3CDTF">2010-03-04T18:33:09Z</dcterms:created>
  <dcterms:modified xsi:type="dcterms:W3CDTF">2017-08-14T15:09:25Z</dcterms:modified>
  <cp:category/>
  <cp:version/>
  <cp:contentType/>
  <cp:contentStatus/>
</cp:coreProperties>
</file>